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\Dropbox\Связки\домбайские связки 2018\"/>
    </mc:Choice>
  </mc:AlternateContent>
  <bookViews>
    <workbookView xWindow="0" yWindow="0" windowWidth="28800" windowHeight="12612" activeTab="2"/>
  </bookViews>
  <sheets>
    <sheet name="ПідсПротокол" sheetId="6" r:id="rId1"/>
    <sheet name="Фінал" sheetId="1" r:id="rId2"/>
    <sheet name="Кваліфікація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K21" i="1" s="1"/>
  <c r="K25" i="1"/>
  <c r="K23" i="1"/>
  <c r="J19" i="1"/>
  <c r="K19" i="1" s="1"/>
  <c r="J17" i="1"/>
  <c r="K17" i="1" s="1"/>
  <c r="J15" i="1"/>
  <c r="K15" i="1" s="1"/>
  <c r="J13" i="1"/>
  <c r="K13" i="1" s="1"/>
  <c r="M23" i="1"/>
  <c r="H23" i="1"/>
  <c r="G23" i="1"/>
  <c r="M25" i="1"/>
  <c r="H25" i="1"/>
  <c r="G25" i="1"/>
  <c r="M19" i="1"/>
  <c r="H19" i="1"/>
  <c r="G19" i="1"/>
  <c r="M17" i="1"/>
  <c r="H17" i="1"/>
  <c r="G17" i="1"/>
  <c r="M13" i="1"/>
  <c r="H13" i="1"/>
  <c r="G13" i="1"/>
  <c r="M21" i="1"/>
  <c r="H21" i="1"/>
  <c r="G21" i="1"/>
  <c r="M11" i="1"/>
  <c r="J11" i="1"/>
  <c r="K11" i="1" s="1"/>
  <c r="H11" i="1"/>
  <c r="G11" i="1"/>
  <c r="M15" i="1"/>
  <c r="H15" i="1"/>
  <c r="G15" i="1"/>
  <c r="J47" i="4"/>
  <c r="M46" i="4"/>
  <c r="J46" i="4"/>
  <c r="H46" i="4"/>
  <c r="G46" i="4"/>
  <c r="N23" i="1" l="1"/>
  <c r="N13" i="1"/>
  <c r="N15" i="1"/>
  <c r="N21" i="1"/>
  <c r="N17" i="1"/>
  <c r="N25" i="1"/>
  <c r="N11" i="1"/>
  <c r="N19" i="1"/>
  <c r="K46" i="4"/>
  <c r="N46" i="4" s="1"/>
  <c r="H66" i="4"/>
  <c r="J41" i="4"/>
  <c r="M40" i="4"/>
  <c r="J40" i="4"/>
  <c r="H40" i="4"/>
  <c r="G40" i="4"/>
  <c r="J59" i="4"/>
  <c r="M58" i="4"/>
  <c r="J58" i="4"/>
  <c r="H58" i="4"/>
  <c r="G58" i="4"/>
  <c r="J19" i="4"/>
  <c r="M18" i="4"/>
  <c r="J18" i="4"/>
  <c r="H18" i="4"/>
  <c r="G18" i="4"/>
  <c r="J13" i="4"/>
  <c r="M12" i="4"/>
  <c r="J12" i="4"/>
  <c r="H12" i="4"/>
  <c r="G12" i="4"/>
  <c r="J15" i="4"/>
  <c r="M14" i="4"/>
  <c r="J14" i="4"/>
  <c r="H14" i="4"/>
  <c r="G14" i="4"/>
  <c r="J57" i="4"/>
  <c r="M56" i="4"/>
  <c r="J56" i="4"/>
  <c r="H56" i="4"/>
  <c r="G56" i="4"/>
  <c r="J11" i="4"/>
  <c r="M10" i="4"/>
  <c r="J10" i="4"/>
  <c r="H10" i="4"/>
  <c r="G10" i="4"/>
  <c r="J43" i="4"/>
  <c r="M42" i="4"/>
  <c r="J42" i="4"/>
  <c r="H42" i="4"/>
  <c r="G42" i="4"/>
  <c r="M68" i="4"/>
  <c r="K68" i="4"/>
  <c r="H68" i="4"/>
  <c r="G68" i="4"/>
  <c r="J27" i="4"/>
  <c r="M26" i="4"/>
  <c r="J26" i="4"/>
  <c r="H26" i="4"/>
  <c r="G26" i="4"/>
  <c r="J39" i="4"/>
  <c r="M38" i="4"/>
  <c r="J38" i="4"/>
  <c r="H38" i="4"/>
  <c r="G38" i="4"/>
  <c r="J17" i="4"/>
  <c r="M16" i="4"/>
  <c r="J16" i="4"/>
  <c r="H16" i="4"/>
  <c r="G16" i="4"/>
  <c r="J51" i="4"/>
  <c r="M50" i="4"/>
  <c r="J50" i="4"/>
  <c r="H50" i="4"/>
  <c r="G50" i="4"/>
  <c r="J29" i="4"/>
  <c r="M28" i="4"/>
  <c r="J28" i="4"/>
  <c r="H28" i="4"/>
  <c r="G28" i="4"/>
  <c r="J35" i="4"/>
  <c r="M34" i="4"/>
  <c r="J34" i="4"/>
  <c r="H34" i="4"/>
  <c r="G34" i="4"/>
  <c r="M66" i="4"/>
  <c r="K66" i="4"/>
  <c r="M64" i="4"/>
  <c r="K64" i="4"/>
  <c r="H64" i="4"/>
  <c r="G64" i="4"/>
  <c r="J21" i="4"/>
  <c r="M20" i="4"/>
  <c r="J20" i="4"/>
  <c r="H20" i="4"/>
  <c r="G20" i="4"/>
  <c r="J49" i="4"/>
  <c r="M48" i="4"/>
  <c r="J48" i="4"/>
  <c r="H48" i="4"/>
  <c r="G48" i="4"/>
  <c r="J55" i="4"/>
  <c r="M54" i="4"/>
  <c r="J54" i="4"/>
  <c r="H54" i="4"/>
  <c r="G54" i="4"/>
  <c r="J53" i="4"/>
  <c r="M52" i="4"/>
  <c r="J52" i="4"/>
  <c r="H52" i="4"/>
  <c r="G52" i="4"/>
  <c r="J31" i="4"/>
  <c r="M30" i="4"/>
  <c r="J30" i="4"/>
  <c r="H30" i="4"/>
  <c r="G30" i="4"/>
  <c r="K62" i="4"/>
  <c r="M62" i="4"/>
  <c r="H62" i="4"/>
  <c r="G62" i="4"/>
  <c r="J61" i="4"/>
  <c r="M60" i="4"/>
  <c r="J60" i="4"/>
  <c r="H60" i="4"/>
  <c r="G60" i="4"/>
  <c r="J37" i="4"/>
  <c r="M36" i="4"/>
  <c r="J36" i="4"/>
  <c r="H36" i="4"/>
  <c r="G36" i="4"/>
  <c r="J25" i="4"/>
  <c r="M24" i="4"/>
  <c r="J24" i="4"/>
  <c r="H24" i="4"/>
  <c r="G24" i="4"/>
  <c r="J33" i="4"/>
  <c r="M32" i="4"/>
  <c r="J32" i="4"/>
  <c r="H32" i="4"/>
  <c r="G32" i="4"/>
  <c r="J23" i="4"/>
  <c r="J22" i="4"/>
  <c r="H22" i="4"/>
  <c r="H44" i="4"/>
  <c r="J45" i="4"/>
  <c r="J44" i="4"/>
  <c r="M22" i="4"/>
  <c r="G22" i="4"/>
  <c r="K16" i="4" l="1"/>
  <c r="N16" i="4" s="1"/>
  <c r="K32" i="4"/>
  <c r="N32" i="4" s="1"/>
  <c r="K58" i="4"/>
  <c r="N58" i="4" s="1"/>
  <c r="K60" i="4"/>
  <c r="N60" i="4" s="1"/>
  <c r="K52" i="4"/>
  <c r="N52" i="4" s="1"/>
  <c r="K44" i="4"/>
  <c r="K28" i="4"/>
  <c r="N28" i="4" s="1"/>
  <c r="K26" i="4"/>
  <c r="N26" i="4" s="1"/>
  <c r="K40" i="4"/>
  <c r="N40" i="4" s="1"/>
  <c r="K14" i="4"/>
  <c r="N14" i="4" s="1"/>
  <c r="K54" i="4"/>
  <c r="N54" i="4" s="1"/>
  <c r="K50" i="4"/>
  <c r="N50" i="4" s="1"/>
  <c r="K42" i="4"/>
  <c r="N42" i="4" s="1"/>
  <c r="K56" i="4"/>
  <c r="N56" i="4" s="1"/>
  <c r="K12" i="4"/>
  <c r="N12" i="4" s="1"/>
  <c r="K22" i="4"/>
  <c r="N22" i="4" s="1"/>
  <c r="K30" i="4"/>
  <c r="N30" i="4" s="1"/>
  <c r="K24" i="4"/>
  <c r="N24" i="4" s="1"/>
  <c r="K20" i="4"/>
  <c r="N20" i="4" s="1"/>
  <c r="K34" i="4"/>
  <c r="N34" i="4" s="1"/>
  <c r="K10" i="4"/>
  <c r="N10" i="4" s="1"/>
  <c r="N62" i="4"/>
  <c r="K36" i="4"/>
  <c r="N36" i="4" s="1"/>
  <c r="K18" i="4"/>
  <c r="N18" i="4" s="1"/>
  <c r="K38" i="4"/>
  <c r="N38" i="4" s="1"/>
  <c r="N66" i="4"/>
  <c r="N64" i="4"/>
  <c r="K48" i="4"/>
  <c r="N48" i="4" s="1"/>
  <c r="N68" i="4"/>
  <c r="M44" i="4" l="1"/>
  <c r="N44" i="4" s="1"/>
  <c r="G44" i="4"/>
</calcChain>
</file>

<file path=xl/sharedStrings.xml><?xml version="1.0" encoding="utf-8"?>
<sst xmlns="http://schemas.openxmlformats.org/spreadsheetml/2006/main" count="387" uniqueCount="88">
  <si>
    <t>старт. номер</t>
  </si>
  <si>
    <t>Результат</t>
  </si>
  <si>
    <t>Легейда Яна</t>
  </si>
  <si>
    <t>Чемпіонат м. Києва з техникі альпінізму</t>
  </si>
  <si>
    <t>Місце</t>
  </si>
  <si>
    <t>Підсумковий протокол (фінал)</t>
  </si>
  <si>
    <t>Зв'язка - ПІБ/ПІБ</t>
  </si>
  <si>
    <t>місто</t>
  </si>
  <si>
    <t>Висота підйому, м</t>
  </si>
  <si>
    <t>Час на трасі, хв</t>
  </si>
  <si>
    <t>Бали</t>
  </si>
  <si>
    <t>Штрафи</t>
  </si>
  <si>
    <t>Київ</t>
  </si>
  <si>
    <t>Ярошук Ярослав</t>
  </si>
  <si>
    <t>Медик Святослав</t>
  </si>
  <si>
    <t>Пирогов Артем</t>
  </si>
  <si>
    <t>Цирень Анна</t>
  </si>
  <si>
    <t>Зарицький Олексій</t>
  </si>
  <si>
    <t>Головний суддя</t>
  </si>
  <si>
    <t>Головний секретар</t>
  </si>
  <si>
    <t>Підсумковий протокол (кваліфікація)</t>
  </si>
  <si>
    <t>стартовий номер фіналі</t>
  </si>
  <si>
    <t>Пройшли трасу</t>
  </si>
  <si>
    <t>Гуляєв Дмитро</t>
  </si>
  <si>
    <t>Дмитренко Дмитро</t>
  </si>
  <si>
    <t>Гулякіна Дар'я</t>
  </si>
  <si>
    <t>Ратушняк Ольга</t>
  </si>
  <si>
    <t>Лазарєва Світлана</t>
  </si>
  <si>
    <t>так</t>
  </si>
  <si>
    <t>ні</t>
  </si>
  <si>
    <t>відмова</t>
  </si>
  <si>
    <t>Загальний підсумковий протокол</t>
  </si>
  <si>
    <t>Номер</t>
  </si>
  <si>
    <t>01-02 грудня 2018 р.</t>
  </si>
  <si>
    <t>на штучному рельєфі «Домбайські зв'язки»</t>
  </si>
  <si>
    <t>Васюра Анна</t>
  </si>
  <si>
    <t>Васюра Богдан</t>
  </si>
  <si>
    <t>Траса 5 кат., Н=2х24м, Tконтр=30 хв.,Tпр1=10 хв.,Tпр2=20 хв., См=50</t>
  </si>
  <si>
    <t>Ясинська Ганна</t>
  </si>
  <si>
    <t>Довженко Олександра</t>
  </si>
  <si>
    <t>Фролов Анатолій</t>
  </si>
  <si>
    <t xml:space="preserve">Машкіна Марія </t>
  </si>
  <si>
    <t>Тарасова Юлія</t>
  </si>
  <si>
    <t>Євдокімов Денис</t>
  </si>
  <si>
    <t>Меленевський Денис</t>
  </si>
  <si>
    <t>Гримайло Ірина</t>
  </si>
  <si>
    <t>Гарбузюк Уляна</t>
  </si>
  <si>
    <t>Котліна Анна</t>
  </si>
  <si>
    <t>Кокарєва Катерина</t>
  </si>
  <si>
    <t>Плотніков Олексій</t>
  </si>
  <si>
    <t>Харків</t>
  </si>
  <si>
    <t>Хомініч Сніжана</t>
  </si>
  <si>
    <t>Петров Григорій</t>
  </si>
  <si>
    <t>Полянська Катерина</t>
  </si>
  <si>
    <t>Поліщук Артем</t>
  </si>
  <si>
    <t>Западинський Анатолій</t>
  </si>
  <si>
    <t>Турінський Віталій</t>
  </si>
  <si>
    <t>Покровська Аліса</t>
  </si>
  <si>
    <t>Мельник Поліна</t>
  </si>
  <si>
    <t>Волошин Сергій</t>
  </si>
  <si>
    <t>Пелипенко Євген</t>
  </si>
  <si>
    <t>Грабець Богдан</t>
  </si>
  <si>
    <t>Шлюпка Віталій</t>
  </si>
  <si>
    <t>Корець Олександр</t>
  </si>
  <si>
    <t>Андрущенко Сергій</t>
  </si>
  <si>
    <t>Голуб Андрій</t>
  </si>
  <si>
    <t>Риштій Зіновій</t>
  </si>
  <si>
    <t>Стрий</t>
  </si>
  <si>
    <t>Булат Валерій</t>
  </si>
  <si>
    <t>Лисенко Ярослав</t>
  </si>
  <si>
    <t>Мовчан Михайло</t>
  </si>
  <si>
    <t>Попов Микита</t>
  </si>
  <si>
    <t>Мельников Ілля</t>
  </si>
  <si>
    <t>Чаплинський Роман</t>
  </si>
  <si>
    <t>Попова Єлена</t>
  </si>
  <si>
    <t>Гуренко Артем</t>
  </si>
  <si>
    <t>Пігузов Андрій</t>
  </si>
  <si>
    <t>Голяшкіна Анастасія</t>
  </si>
  <si>
    <t>Бондарь Роман</t>
  </si>
  <si>
    <t>Горбатюк Дмитро</t>
  </si>
  <si>
    <t>Шелест Михайло</t>
  </si>
  <si>
    <t>Олексійчук Леся</t>
  </si>
  <si>
    <t>Любашенко Максим</t>
  </si>
  <si>
    <t>Журенко Оксана</t>
  </si>
  <si>
    <t>Тирчак Юра</t>
  </si>
  <si>
    <t>Кондрашевський Олександр</t>
  </si>
  <si>
    <t>Траса 6 кат., Н=2х50м, Tконтр=55 хв.,Tпр1=35 хв., См=100</t>
  </si>
  <si>
    <t>Микалюк Павло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</si>
</sst>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400]h:mm:ss\ AM/PM"/>
  </numFmts>
  <fonts count="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</font>
    <font>
      <b/>
      <sz val="10"/>
      <name val="Arial Cyr"/>
      <family val="2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/>
    <xf numFmtId="0" fontId="2" fillId="2" borderId="0" xfId="0" applyFont="1" applyFill="1" applyAlignment="1"/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/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4" fillId="0" borderId="18" xfId="0" applyFont="1" applyBorder="1" applyAlignment="1"/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0" fillId="0" borderId="0" xfId="0" applyNumberFormat="1" applyAlignment="1"/>
    <xf numFmtId="0" fontId="2" fillId="0" borderId="25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/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4"/>
  <sheetViews>
    <sheetView topLeftCell="A47" zoomScaleNormal="100" workbookViewId="0">
      <selection activeCell="J7" sqref="J7"/>
    </sheetView>
  </sheetViews>
  <sheetFormatPr defaultRowHeight="13.2" x14ac:dyDescent="0.25"/>
  <cols>
    <col min="1" max="1" width="0.88671875" style="1" customWidth="1"/>
    <col min="2" max="2" width="11.5546875" style="1" customWidth="1"/>
    <col min="3" max="3" width="62.44140625" style="1" customWidth="1"/>
    <col min="4" max="4" width="10.33203125" style="2" bestFit="1" customWidth="1"/>
    <col min="5" max="5" width="7.6640625" style="1" customWidth="1"/>
    <col min="6" max="6" width="9.44140625" style="1" customWidth="1"/>
    <col min="7" max="7" width="4" style="1" customWidth="1"/>
    <col min="8" max="13" width="2.44140625" style="1" customWidth="1"/>
    <col min="14" max="14" width="7.33203125" style="1" customWidth="1"/>
    <col min="15" max="15" width="5.33203125" style="1" customWidth="1"/>
    <col min="16" max="16" width="8.33203125" style="1" customWidth="1"/>
    <col min="17" max="17" width="7" style="1" customWidth="1"/>
    <col min="18" max="18" width="9" customWidth="1"/>
  </cols>
  <sheetData>
    <row r="2" spans="2:17" x14ac:dyDescent="0.25"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/>
      <c r="P2"/>
      <c r="Q2"/>
    </row>
    <row r="3" spans="2:17" x14ac:dyDescent="0.25">
      <c r="B3" s="25" t="s">
        <v>34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/>
      <c r="P3"/>
      <c r="Q3"/>
    </row>
    <row r="4" spans="2:17" x14ac:dyDescent="0.25">
      <c r="B4" s="25" t="s">
        <v>33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/>
      <c r="P4"/>
      <c r="Q4"/>
    </row>
    <row r="5" spans="2:17" x14ac:dyDescent="0.25">
      <c r="B5" s="25" t="s">
        <v>31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/>
      <c r="P5"/>
      <c r="Q5"/>
    </row>
    <row r="6" spans="2:17" ht="13.8" thickBot="1" x14ac:dyDescent="0.3">
      <c r="K6"/>
      <c r="L6"/>
      <c r="M6"/>
      <c r="N6"/>
      <c r="O6"/>
      <c r="P6"/>
      <c r="Q6"/>
    </row>
    <row r="7" spans="2:17" ht="13.8" customHeight="1" x14ac:dyDescent="0.25">
      <c r="B7" s="22" t="s">
        <v>32</v>
      </c>
      <c r="C7" s="26" t="s">
        <v>6</v>
      </c>
      <c r="D7" s="26" t="s">
        <v>7</v>
      </c>
      <c r="E7" s="22" t="s">
        <v>22</v>
      </c>
      <c r="F7" s="22" t="s">
        <v>4</v>
      </c>
      <c r="G7"/>
      <c r="H7"/>
      <c r="I7"/>
      <c r="J7"/>
      <c r="K7"/>
      <c r="L7"/>
      <c r="M7"/>
      <c r="N7"/>
      <c r="O7"/>
      <c r="P7"/>
      <c r="Q7"/>
    </row>
    <row r="8" spans="2:17" ht="12.75" customHeight="1" x14ac:dyDescent="0.25">
      <c r="B8" s="23"/>
      <c r="C8" s="27"/>
      <c r="D8" s="27"/>
      <c r="E8" s="23"/>
      <c r="F8" s="23"/>
      <c r="G8"/>
      <c r="H8"/>
      <c r="I8"/>
      <c r="J8"/>
      <c r="K8"/>
      <c r="L8"/>
      <c r="M8"/>
      <c r="N8"/>
      <c r="O8"/>
      <c r="P8"/>
      <c r="Q8"/>
    </row>
    <row r="9" spans="2:17" ht="13.8" thickBot="1" x14ac:dyDescent="0.3">
      <c r="B9" s="24"/>
      <c r="C9" s="28"/>
      <c r="D9" s="28"/>
      <c r="E9" s="24"/>
      <c r="F9" s="24"/>
      <c r="G9"/>
      <c r="H9"/>
      <c r="I9"/>
      <c r="J9"/>
      <c r="K9"/>
      <c r="L9"/>
      <c r="M9"/>
      <c r="N9"/>
      <c r="O9"/>
      <c r="P9"/>
      <c r="Q9"/>
    </row>
    <row r="10" spans="2:17" ht="12.75" customHeight="1" x14ac:dyDescent="0.25">
      <c r="B10" s="20">
        <v>1</v>
      </c>
      <c r="C10" s="17" t="s">
        <v>87</v>
      </c>
      <c r="D10" s="13" t="s">
        <v>50</v>
      </c>
      <c r="E10" s="18" t="s">
        <v>28</v>
      </c>
      <c r="F10" s="18">
        <v>1</v>
      </c>
      <c r="G10"/>
      <c r="H10"/>
      <c r="I10"/>
      <c r="J10"/>
      <c r="K10"/>
      <c r="L10"/>
      <c r="M10"/>
      <c r="N10"/>
      <c r="O10"/>
      <c r="P10"/>
      <c r="Q10"/>
    </row>
    <row r="11" spans="2:17" ht="13.8" customHeight="1" thickBot="1" x14ac:dyDescent="0.3">
      <c r="B11" s="21"/>
      <c r="C11" s="14" t="s">
        <v>70</v>
      </c>
      <c r="D11" s="12" t="s">
        <v>12</v>
      </c>
      <c r="E11" s="19"/>
      <c r="F11" s="19"/>
      <c r="G11"/>
      <c r="H11"/>
      <c r="I11"/>
      <c r="J11"/>
      <c r="K11"/>
      <c r="L11"/>
      <c r="M11"/>
      <c r="N11"/>
      <c r="O11"/>
      <c r="P11"/>
      <c r="Q11"/>
    </row>
    <row r="12" spans="2:17" ht="12.75" customHeight="1" thickBot="1" x14ac:dyDescent="0.3">
      <c r="B12" s="20">
        <v>2</v>
      </c>
      <c r="C12" s="17" t="s">
        <v>61</v>
      </c>
      <c r="D12" s="13" t="s">
        <v>12</v>
      </c>
      <c r="E12" s="18" t="s">
        <v>28</v>
      </c>
      <c r="F12" s="18">
        <v>2</v>
      </c>
      <c r="G12"/>
      <c r="H12"/>
      <c r="I12"/>
      <c r="J12"/>
      <c r="K12"/>
      <c r="L12"/>
      <c r="M12"/>
      <c r="N12"/>
      <c r="O12"/>
      <c r="P12"/>
      <c r="Q12"/>
    </row>
    <row r="13" spans="2:17" ht="13.8" customHeight="1" thickBot="1" x14ac:dyDescent="0.3">
      <c r="B13" s="21"/>
      <c r="C13" s="17" t="s">
        <v>14</v>
      </c>
      <c r="D13" s="12" t="s">
        <v>12</v>
      </c>
      <c r="E13" s="19"/>
      <c r="F13" s="19"/>
      <c r="G13"/>
      <c r="H13"/>
      <c r="I13"/>
      <c r="J13"/>
      <c r="K13"/>
      <c r="L13"/>
      <c r="M13"/>
      <c r="N13"/>
      <c r="O13"/>
      <c r="P13"/>
      <c r="Q13"/>
    </row>
    <row r="14" spans="2:17" ht="12.75" customHeight="1" x14ac:dyDescent="0.25">
      <c r="B14" s="20">
        <v>3</v>
      </c>
      <c r="C14" s="17" t="s">
        <v>64</v>
      </c>
      <c r="D14" s="13" t="s">
        <v>12</v>
      </c>
      <c r="E14" s="18" t="s">
        <v>28</v>
      </c>
      <c r="F14" s="18">
        <v>3</v>
      </c>
      <c r="G14"/>
      <c r="H14"/>
      <c r="I14"/>
      <c r="J14"/>
      <c r="K14"/>
      <c r="L14"/>
      <c r="M14"/>
      <c r="N14"/>
      <c r="O14"/>
      <c r="P14"/>
      <c r="Q14"/>
    </row>
    <row r="15" spans="2:17" ht="13.8" customHeight="1" thickBot="1" x14ac:dyDescent="0.3">
      <c r="B15" s="21"/>
      <c r="C15" s="14" t="s">
        <v>13</v>
      </c>
      <c r="D15" s="12" t="s">
        <v>12</v>
      </c>
      <c r="E15" s="19"/>
      <c r="F15" s="19"/>
      <c r="G15"/>
      <c r="H15"/>
      <c r="I15"/>
      <c r="J15"/>
      <c r="K15"/>
      <c r="L15"/>
      <c r="M15"/>
      <c r="N15"/>
      <c r="O15"/>
      <c r="P15"/>
      <c r="Q15"/>
    </row>
    <row r="16" spans="2:17" ht="12.75" customHeight="1" thickBot="1" x14ac:dyDescent="0.3">
      <c r="B16" s="20">
        <v>4</v>
      </c>
      <c r="C16" s="17" t="s">
        <v>71</v>
      </c>
      <c r="D16" s="12" t="s">
        <v>50</v>
      </c>
      <c r="E16" s="18" t="s">
        <v>28</v>
      </c>
      <c r="F16" s="18">
        <v>4</v>
      </c>
      <c r="G16"/>
      <c r="H16"/>
      <c r="I16"/>
      <c r="J16"/>
      <c r="K16"/>
      <c r="L16"/>
      <c r="M16"/>
      <c r="N16"/>
      <c r="O16"/>
      <c r="P16"/>
      <c r="Q16"/>
    </row>
    <row r="17" spans="2:17" ht="13.8" customHeight="1" thickBot="1" x14ac:dyDescent="0.3">
      <c r="B17" s="21"/>
      <c r="C17" s="14" t="s">
        <v>72</v>
      </c>
      <c r="D17" s="12" t="s">
        <v>50</v>
      </c>
      <c r="E17" s="19"/>
      <c r="F17" s="19"/>
      <c r="G17"/>
      <c r="H17"/>
      <c r="I17"/>
      <c r="J17"/>
      <c r="K17"/>
      <c r="L17"/>
      <c r="M17"/>
      <c r="N17"/>
      <c r="O17"/>
      <c r="P17"/>
      <c r="Q17"/>
    </row>
    <row r="18" spans="2:17" ht="12.75" customHeight="1" x14ac:dyDescent="0.25">
      <c r="B18" s="20">
        <v>5</v>
      </c>
      <c r="C18" s="17" t="s">
        <v>38</v>
      </c>
      <c r="D18" s="13" t="s">
        <v>12</v>
      </c>
      <c r="E18" s="18" t="s">
        <v>28</v>
      </c>
      <c r="F18" s="18">
        <v>5</v>
      </c>
      <c r="G18"/>
      <c r="H18"/>
      <c r="I18"/>
      <c r="J18"/>
      <c r="K18"/>
      <c r="L18"/>
      <c r="M18"/>
      <c r="N18"/>
      <c r="O18"/>
      <c r="P18"/>
      <c r="Q18"/>
    </row>
    <row r="19" spans="2:17" ht="13.8" customHeight="1" thickBot="1" x14ac:dyDescent="0.3">
      <c r="B19" s="21"/>
      <c r="C19" s="14" t="s">
        <v>23</v>
      </c>
      <c r="D19" s="12" t="s">
        <v>12</v>
      </c>
      <c r="E19" s="19"/>
      <c r="F19" s="19"/>
      <c r="G19"/>
      <c r="H19"/>
      <c r="I19"/>
      <c r="J19"/>
      <c r="K19"/>
      <c r="L19"/>
      <c r="M19"/>
      <c r="N19"/>
      <c r="O19"/>
      <c r="P19"/>
      <c r="Q19"/>
    </row>
    <row r="20" spans="2:17" ht="12.75" customHeight="1" x14ac:dyDescent="0.25">
      <c r="B20" s="20">
        <v>6</v>
      </c>
      <c r="C20" s="17" t="s">
        <v>68</v>
      </c>
      <c r="D20" s="13" t="s">
        <v>12</v>
      </c>
      <c r="E20" s="18" t="s">
        <v>28</v>
      </c>
      <c r="F20" s="18">
        <v>6</v>
      </c>
      <c r="G20"/>
      <c r="H20"/>
      <c r="I20"/>
      <c r="J20"/>
      <c r="K20"/>
      <c r="L20"/>
      <c r="M20"/>
      <c r="N20"/>
      <c r="O20"/>
      <c r="P20"/>
      <c r="Q20"/>
    </row>
    <row r="21" spans="2:17" ht="13.8" customHeight="1" thickBot="1" x14ac:dyDescent="0.3">
      <c r="B21" s="21"/>
      <c r="C21" s="14" t="s">
        <v>69</v>
      </c>
      <c r="D21" s="12" t="s">
        <v>12</v>
      </c>
      <c r="E21" s="19"/>
      <c r="F21" s="19"/>
      <c r="G21"/>
      <c r="H21"/>
      <c r="I21"/>
      <c r="J21"/>
      <c r="K21"/>
      <c r="L21"/>
      <c r="M21"/>
      <c r="N21"/>
      <c r="O21"/>
      <c r="P21"/>
      <c r="Q21"/>
    </row>
    <row r="22" spans="2:17" ht="12.75" customHeight="1" x14ac:dyDescent="0.25">
      <c r="B22" s="20">
        <v>7</v>
      </c>
      <c r="C22" s="17" t="s">
        <v>58</v>
      </c>
      <c r="D22" s="13" t="s">
        <v>12</v>
      </c>
      <c r="E22" s="18" t="s">
        <v>28</v>
      </c>
      <c r="F22" s="18">
        <v>7</v>
      </c>
      <c r="G22"/>
      <c r="H22"/>
      <c r="I22"/>
      <c r="J22"/>
      <c r="K22"/>
      <c r="L22"/>
      <c r="M22"/>
      <c r="N22"/>
      <c r="O22"/>
      <c r="P22"/>
      <c r="Q22"/>
    </row>
    <row r="23" spans="2:17" ht="13.8" customHeight="1" thickBot="1" x14ac:dyDescent="0.3">
      <c r="B23" s="21"/>
      <c r="C23" s="14" t="s">
        <v>57</v>
      </c>
      <c r="D23" s="12" t="s">
        <v>12</v>
      </c>
      <c r="E23" s="19"/>
      <c r="F23" s="19"/>
      <c r="G23"/>
      <c r="H23"/>
      <c r="I23"/>
      <c r="J23"/>
      <c r="K23"/>
      <c r="L23"/>
      <c r="M23"/>
      <c r="N23"/>
      <c r="O23"/>
      <c r="P23"/>
      <c r="Q23"/>
    </row>
    <row r="24" spans="2:17" ht="12.75" customHeight="1" x14ac:dyDescent="0.25">
      <c r="B24" s="20">
        <v>8</v>
      </c>
      <c r="C24" s="17" t="s">
        <v>2</v>
      </c>
      <c r="D24" s="13" t="s">
        <v>12</v>
      </c>
      <c r="E24" s="18" t="s">
        <v>28</v>
      </c>
      <c r="F24" s="18">
        <v>8</v>
      </c>
      <c r="G24"/>
      <c r="H24"/>
      <c r="I24"/>
      <c r="J24"/>
      <c r="K24"/>
      <c r="L24"/>
      <c r="M24"/>
      <c r="N24"/>
      <c r="O24"/>
      <c r="P24"/>
      <c r="Q24"/>
    </row>
    <row r="25" spans="2:17" ht="13.8" customHeight="1" thickBot="1" x14ac:dyDescent="0.3">
      <c r="B25" s="21"/>
      <c r="C25" s="14" t="s">
        <v>17</v>
      </c>
      <c r="D25" s="12" t="s">
        <v>12</v>
      </c>
      <c r="E25" s="19"/>
      <c r="F25" s="19"/>
      <c r="G25"/>
      <c r="H25"/>
      <c r="I25"/>
      <c r="J25"/>
      <c r="K25"/>
      <c r="L25"/>
      <c r="M25"/>
      <c r="N25"/>
      <c r="O25"/>
      <c r="P25"/>
      <c r="Q25"/>
    </row>
    <row r="26" spans="2:17" ht="12.75" customHeight="1" x14ac:dyDescent="0.25">
      <c r="B26" s="20">
        <v>9</v>
      </c>
      <c r="C26" s="17" t="s">
        <v>42</v>
      </c>
      <c r="D26" s="13" t="s">
        <v>12</v>
      </c>
      <c r="E26" s="18" t="s">
        <v>28</v>
      </c>
      <c r="F26" s="18">
        <v>9</v>
      </c>
      <c r="G26"/>
      <c r="H26"/>
      <c r="I26"/>
      <c r="J26"/>
      <c r="K26"/>
      <c r="L26"/>
      <c r="M26"/>
      <c r="N26"/>
      <c r="O26"/>
      <c r="P26"/>
      <c r="Q26"/>
    </row>
    <row r="27" spans="2:17" ht="13.8" customHeight="1" thickBot="1" x14ac:dyDescent="0.3">
      <c r="B27" s="21"/>
      <c r="C27" s="14" t="s">
        <v>43</v>
      </c>
      <c r="D27" s="12" t="s">
        <v>12</v>
      </c>
      <c r="E27" s="19"/>
      <c r="F27" s="19"/>
      <c r="G27"/>
      <c r="H27"/>
      <c r="I27"/>
      <c r="J27"/>
      <c r="K27"/>
      <c r="L27"/>
      <c r="M27"/>
      <c r="N27"/>
      <c r="O27"/>
      <c r="P27"/>
      <c r="Q27"/>
    </row>
    <row r="28" spans="2:17" ht="12.75" customHeight="1" x14ac:dyDescent="0.25">
      <c r="B28" s="20">
        <v>10</v>
      </c>
      <c r="C28" s="17" t="s">
        <v>51</v>
      </c>
      <c r="D28" s="13" t="s">
        <v>12</v>
      </c>
      <c r="E28" s="18" t="s">
        <v>28</v>
      </c>
      <c r="F28" s="18">
        <v>10</v>
      </c>
      <c r="G28"/>
      <c r="H28"/>
      <c r="I28"/>
      <c r="J28"/>
      <c r="K28"/>
      <c r="L28"/>
      <c r="M28"/>
      <c r="N28"/>
      <c r="O28"/>
      <c r="P28"/>
      <c r="Q28"/>
    </row>
    <row r="29" spans="2:17" ht="13.8" customHeight="1" thickBot="1" x14ac:dyDescent="0.3">
      <c r="B29" s="21"/>
      <c r="C29" s="14" t="s">
        <v>52</v>
      </c>
      <c r="D29" s="12" t="s">
        <v>12</v>
      </c>
      <c r="E29" s="19"/>
      <c r="F29" s="19"/>
      <c r="G29"/>
      <c r="H29"/>
      <c r="I29"/>
      <c r="J29"/>
      <c r="K29"/>
      <c r="L29"/>
      <c r="M29"/>
      <c r="N29"/>
      <c r="O29"/>
      <c r="P29"/>
      <c r="Q29"/>
    </row>
    <row r="30" spans="2:17" ht="12.75" customHeight="1" x14ac:dyDescent="0.25">
      <c r="B30" s="20">
        <v>11</v>
      </c>
      <c r="C30" s="17" t="s">
        <v>27</v>
      </c>
      <c r="D30" s="13" t="s">
        <v>12</v>
      </c>
      <c r="E30" s="18" t="s">
        <v>28</v>
      </c>
      <c r="F30" s="18">
        <v>11</v>
      </c>
      <c r="G30"/>
      <c r="H30"/>
      <c r="I30"/>
      <c r="J30"/>
      <c r="K30"/>
      <c r="L30"/>
      <c r="M30"/>
      <c r="N30"/>
      <c r="O30"/>
      <c r="P30"/>
      <c r="Q30"/>
    </row>
    <row r="31" spans="2:17" ht="13.8" customHeight="1" thickBot="1" x14ac:dyDescent="0.3">
      <c r="B31" s="21"/>
      <c r="C31" s="14" t="s">
        <v>85</v>
      </c>
      <c r="D31" s="12" t="s">
        <v>12</v>
      </c>
      <c r="E31" s="19"/>
      <c r="F31" s="19"/>
      <c r="G31"/>
      <c r="H31"/>
      <c r="I31"/>
      <c r="J31"/>
      <c r="K31"/>
      <c r="L31"/>
      <c r="M31"/>
      <c r="N31"/>
      <c r="O31"/>
      <c r="P31"/>
      <c r="Q31"/>
    </row>
    <row r="32" spans="2:17" ht="12.75" customHeight="1" x14ac:dyDescent="0.25">
      <c r="B32" s="20">
        <v>12</v>
      </c>
      <c r="C32" s="17" t="s">
        <v>16</v>
      </c>
      <c r="D32" s="13" t="s">
        <v>12</v>
      </c>
      <c r="E32" s="18" t="s">
        <v>28</v>
      </c>
      <c r="F32" s="18">
        <v>12</v>
      </c>
      <c r="G32"/>
      <c r="H32"/>
      <c r="I32"/>
      <c r="J32"/>
      <c r="K32"/>
      <c r="L32"/>
      <c r="M32"/>
      <c r="N32"/>
      <c r="O32"/>
      <c r="P32"/>
      <c r="Q32"/>
    </row>
    <row r="33" spans="2:17" ht="13.8" customHeight="1" thickBot="1" x14ac:dyDescent="0.3">
      <c r="B33" s="21"/>
      <c r="C33" s="14" t="s">
        <v>15</v>
      </c>
      <c r="D33" s="12" t="s">
        <v>12</v>
      </c>
      <c r="E33" s="19"/>
      <c r="F33" s="19"/>
      <c r="G33"/>
      <c r="H33"/>
      <c r="I33"/>
      <c r="J33"/>
      <c r="K33"/>
      <c r="L33"/>
      <c r="M33"/>
      <c r="N33"/>
      <c r="O33"/>
      <c r="P33"/>
      <c r="Q33"/>
    </row>
    <row r="34" spans="2:17" ht="12.75" customHeight="1" x14ac:dyDescent="0.25">
      <c r="B34" s="20">
        <v>13</v>
      </c>
      <c r="C34" s="17" t="s">
        <v>25</v>
      </c>
      <c r="D34" s="13" t="s">
        <v>50</v>
      </c>
      <c r="E34" s="18" t="s">
        <v>28</v>
      </c>
      <c r="F34" s="18">
        <v>13</v>
      </c>
      <c r="G34"/>
      <c r="H34"/>
      <c r="I34"/>
      <c r="J34"/>
      <c r="K34"/>
      <c r="L34"/>
      <c r="M34"/>
      <c r="N34"/>
      <c r="O34"/>
      <c r="P34"/>
      <c r="Q34"/>
    </row>
    <row r="35" spans="2:17" ht="13.8" customHeight="1" thickBot="1" x14ac:dyDescent="0.3">
      <c r="B35" s="21"/>
      <c r="C35" s="14" t="s">
        <v>49</v>
      </c>
      <c r="D35" s="12" t="s">
        <v>50</v>
      </c>
      <c r="E35" s="19"/>
      <c r="F35" s="19"/>
      <c r="G35"/>
      <c r="H35"/>
      <c r="I35"/>
      <c r="J35"/>
      <c r="K35"/>
      <c r="L35"/>
      <c r="M35"/>
      <c r="N35"/>
      <c r="O35"/>
      <c r="P35"/>
      <c r="Q35"/>
    </row>
    <row r="36" spans="2:17" ht="12.75" customHeight="1" x14ac:dyDescent="0.25">
      <c r="B36" s="20">
        <v>14</v>
      </c>
      <c r="C36" s="17" t="s">
        <v>79</v>
      </c>
      <c r="D36" s="13" t="s">
        <v>12</v>
      </c>
      <c r="E36" s="18" t="s">
        <v>28</v>
      </c>
      <c r="F36" s="18">
        <v>14</v>
      </c>
      <c r="G36"/>
      <c r="H36"/>
      <c r="I36"/>
      <c r="J36"/>
      <c r="K36"/>
      <c r="L36"/>
      <c r="M36"/>
      <c r="N36"/>
      <c r="O36"/>
      <c r="P36"/>
      <c r="Q36"/>
    </row>
    <row r="37" spans="2:17" ht="13.8" customHeight="1" thickBot="1" x14ac:dyDescent="0.3">
      <c r="B37" s="21"/>
      <c r="C37" s="14" t="s">
        <v>80</v>
      </c>
      <c r="D37" s="12" t="s">
        <v>12</v>
      </c>
      <c r="E37" s="19"/>
      <c r="F37" s="19"/>
      <c r="G37"/>
      <c r="H37"/>
      <c r="I37"/>
      <c r="J37"/>
      <c r="K37"/>
      <c r="L37"/>
      <c r="M37"/>
      <c r="N37"/>
      <c r="O37"/>
      <c r="P37"/>
      <c r="Q37"/>
    </row>
    <row r="38" spans="2:17" ht="12.75" customHeight="1" thickBot="1" x14ac:dyDescent="0.3">
      <c r="B38" s="20">
        <v>15</v>
      </c>
      <c r="C38" s="14" t="s">
        <v>56</v>
      </c>
      <c r="D38" s="13" t="s">
        <v>12</v>
      </c>
      <c r="E38" s="18" t="s">
        <v>28</v>
      </c>
      <c r="F38" s="18">
        <v>15</v>
      </c>
      <c r="G38"/>
      <c r="H38"/>
      <c r="I38"/>
      <c r="J38"/>
      <c r="K38"/>
      <c r="L38"/>
      <c r="M38"/>
      <c r="N38"/>
      <c r="O38"/>
      <c r="P38"/>
      <c r="Q38"/>
    </row>
    <row r="39" spans="2:17" ht="13.8" customHeight="1" thickBot="1" x14ac:dyDescent="0.3">
      <c r="B39" s="21"/>
      <c r="C39" s="17" t="s">
        <v>55</v>
      </c>
      <c r="D39" s="12" t="s">
        <v>12</v>
      </c>
      <c r="E39" s="19"/>
      <c r="F39" s="19"/>
      <c r="G39"/>
      <c r="H39"/>
      <c r="I39"/>
      <c r="J39"/>
      <c r="K39"/>
      <c r="L39"/>
      <c r="M39"/>
      <c r="N39"/>
      <c r="O39"/>
      <c r="P39"/>
      <c r="Q39"/>
    </row>
    <row r="40" spans="2:17" ht="12.75" customHeight="1" x14ac:dyDescent="0.25">
      <c r="B40" s="20">
        <v>16</v>
      </c>
      <c r="C40" s="17" t="s">
        <v>75</v>
      </c>
      <c r="D40" s="13" t="s">
        <v>12</v>
      </c>
      <c r="E40" s="18" t="s">
        <v>28</v>
      </c>
      <c r="F40" s="18">
        <v>16</v>
      </c>
      <c r="G40"/>
      <c r="H40"/>
      <c r="I40"/>
      <c r="J40"/>
      <c r="K40"/>
      <c r="L40"/>
      <c r="M40"/>
      <c r="N40"/>
      <c r="O40"/>
      <c r="P40"/>
      <c r="Q40"/>
    </row>
    <row r="41" spans="2:17" ht="13.8" customHeight="1" thickBot="1" x14ac:dyDescent="0.3">
      <c r="B41" s="21"/>
      <c r="C41" s="14" t="s">
        <v>76</v>
      </c>
      <c r="D41" s="12" t="s">
        <v>12</v>
      </c>
      <c r="E41" s="19"/>
      <c r="F41" s="19"/>
      <c r="G41"/>
      <c r="H41"/>
      <c r="I41"/>
      <c r="J41"/>
      <c r="K41"/>
      <c r="L41"/>
      <c r="M41"/>
      <c r="N41"/>
      <c r="O41"/>
      <c r="P41"/>
      <c r="Q41"/>
    </row>
    <row r="42" spans="2:17" ht="12.75" customHeight="1" thickBot="1" x14ac:dyDescent="0.3">
      <c r="B42" s="20">
        <v>17</v>
      </c>
      <c r="C42" s="17" t="s">
        <v>62</v>
      </c>
      <c r="D42" s="13" t="s">
        <v>12</v>
      </c>
      <c r="E42" s="18" t="s">
        <v>28</v>
      </c>
      <c r="F42" s="18">
        <v>17</v>
      </c>
      <c r="G42"/>
      <c r="H42"/>
      <c r="I42"/>
      <c r="J42"/>
      <c r="K42"/>
      <c r="L42"/>
      <c r="M42"/>
      <c r="N42"/>
      <c r="O42"/>
      <c r="P42"/>
      <c r="Q42"/>
    </row>
    <row r="43" spans="2:17" ht="13.8" customHeight="1" thickBot="1" x14ac:dyDescent="0.3">
      <c r="B43" s="21"/>
      <c r="C43" s="17" t="s">
        <v>63</v>
      </c>
      <c r="D43" s="12" t="s">
        <v>12</v>
      </c>
      <c r="E43" s="19"/>
      <c r="F43" s="19"/>
      <c r="G43"/>
      <c r="H43"/>
      <c r="I43"/>
      <c r="J43"/>
      <c r="K43"/>
      <c r="L43"/>
      <c r="M43"/>
      <c r="N43"/>
      <c r="O43"/>
      <c r="P43"/>
      <c r="Q43"/>
    </row>
    <row r="44" spans="2:17" ht="12.75" customHeight="1" x14ac:dyDescent="0.25">
      <c r="B44" s="20">
        <v>18</v>
      </c>
      <c r="C44" s="17" t="s">
        <v>35</v>
      </c>
      <c r="D44" s="13" t="s">
        <v>12</v>
      </c>
      <c r="E44" s="18" t="s">
        <v>28</v>
      </c>
      <c r="F44" s="18">
        <v>18</v>
      </c>
      <c r="G44"/>
      <c r="H44"/>
      <c r="I44"/>
      <c r="J44"/>
      <c r="K44"/>
      <c r="L44"/>
      <c r="M44"/>
      <c r="N44"/>
      <c r="O44"/>
      <c r="P44"/>
      <c r="Q44"/>
    </row>
    <row r="45" spans="2:17" ht="13.8" customHeight="1" thickBot="1" x14ac:dyDescent="0.3">
      <c r="B45" s="21"/>
      <c r="C45" s="14" t="s">
        <v>36</v>
      </c>
      <c r="D45" s="12" t="s">
        <v>12</v>
      </c>
      <c r="E45" s="19"/>
      <c r="F45" s="19"/>
      <c r="G45"/>
      <c r="H45"/>
      <c r="I45"/>
      <c r="J45"/>
      <c r="K45"/>
      <c r="L45"/>
      <c r="M45"/>
      <c r="N45"/>
      <c r="O45"/>
      <c r="P45"/>
      <c r="Q45"/>
    </row>
    <row r="46" spans="2:17" ht="12.75" customHeight="1" x14ac:dyDescent="0.25">
      <c r="B46" s="20">
        <v>19</v>
      </c>
      <c r="C46" s="17" t="s">
        <v>77</v>
      </c>
      <c r="D46" s="13" t="s">
        <v>12</v>
      </c>
      <c r="E46" s="18" t="s">
        <v>28</v>
      </c>
      <c r="F46" s="18">
        <v>19</v>
      </c>
      <c r="G46"/>
      <c r="H46"/>
      <c r="I46"/>
      <c r="J46"/>
      <c r="K46"/>
      <c r="L46"/>
      <c r="M46"/>
      <c r="N46"/>
      <c r="O46"/>
      <c r="P46"/>
      <c r="Q46"/>
    </row>
    <row r="47" spans="2:17" ht="13.8" customHeight="1" thickBot="1" x14ac:dyDescent="0.3">
      <c r="B47" s="21"/>
      <c r="C47" s="14" t="s">
        <v>78</v>
      </c>
      <c r="D47" s="12" t="s">
        <v>12</v>
      </c>
      <c r="E47" s="19"/>
      <c r="F47" s="19"/>
      <c r="G47"/>
      <c r="H47"/>
      <c r="I47"/>
      <c r="J47"/>
      <c r="K47"/>
      <c r="L47"/>
      <c r="M47"/>
      <c r="N47"/>
      <c r="O47"/>
      <c r="P47"/>
      <c r="Q47"/>
    </row>
    <row r="48" spans="2:17" ht="12.75" customHeight="1" x14ac:dyDescent="0.25">
      <c r="B48" s="20">
        <v>20</v>
      </c>
      <c r="C48" s="17" t="s">
        <v>24</v>
      </c>
      <c r="D48" s="13" t="s">
        <v>12</v>
      </c>
      <c r="E48" s="18" t="s">
        <v>28</v>
      </c>
      <c r="F48" s="18">
        <v>20</v>
      </c>
      <c r="G48"/>
      <c r="H48"/>
      <c r="I48"/>
      <c r="J48"/>
      <c r="K48"/>
      <c r="L48"/>
      <c r="M48"/>
      <c r="N48"/>
      <c r="O48"/>
      <c r="P48"/>
      <c r="Q48"/>
    </row>
    <row r="49" spans="2:17" ht="13.8" customHeight="1" thickBot="1" x14ac:dyDescent="0.3">
      <c r="B49" s="21"/>
      <c r="C49" s="14" t="s">
        <v>26</v>
      </c>
      <c r="D49" s="12" t="s">
        <v>12</v>
      </c>
      <c r="E49" s="19"/>
      <c r="F49" s="19"/>
      <c r="G49"/>
      <c r="H49"/>
      <c r="I49"/>
      <c r="J49"/>
      <c r="K49"/>
      <c r="L49"/>
      <c r="M49"/>
      <c r="N49"/>
      <c r="O49"/>
      <c r="P49"/>
      <c r="Q49"/>
    </row>
    <row r="50" spans="2:17" ht="12.75" customHeight="1" x14ac:dyDescent="0.25">
      <c r="B50" s="20">
        <v>21</v>
      </c>
      <c r="C50" s="17" t="s">
        <v>53</v>
      </c>
      <c r="D50" s="13" t="s">
        <v>12</v>
      </c>
      <c r="E50" s="18" t="s">
        <v>28</v>
      </c>
      <c r="F50" s="18">
        <v>21</v>
      </c>
      <c r="G50"/>
      <c r="H50"/>
      <c r="I50"/>
      <c r="J50"/>
      <c r="K50"/>
      <c r="L50"/>
      <c r="M50"/>
      <c r="N50"/>
      <c r="O50"/>
      <c r="P50"/>
      <c r="Q50"/>
    </row>
    <row r="51" spans="2:17" ht="13.8" customHeight="1" thickBot="1" x14ac:dyDescent="0.3">
      <c r="B51" s="21"/>
      <c r="C51" s="14" t="s">
        <v>54</v>
      </c>
      <c r="D51" s="12" t="s">
        <v>12</v>
      </c>
      <c r="E51" s="19"/>
      <c r="F51" s="19"/>
      <c r="G51"/>
      <c r="H51"/>
      <c r="I51"/>
      <c r="J51"/>
      <c r="K51"/>
      <c r="L51"/>
      <c r="M51"/>
      <c r="N51"/>
      <c r="O51"/>
      <c r="P51"/>
      <c r="Q51"/>
    </row>
    <row r="52" spans="2:17" ht="12.75" customHeight="1" x14ac:dyDescent="0.25">
      <c r="B52" s="20">
        <v>22</v>
      </c>
      <c r="C52" s="17" t="s">
        <v>39</v>
      </c>
      <c r="D52" s="13" t="s">
        <v>12</v>
      </c>
      <c r="E52" s="18" t="s">
        <v>28</v>
      </c>
      <c r="F52" s="18">
        <v>22</v>
      </c>
      <c r="G52"/>
      <c r="H52"/>
      <c r="I52"/>
      <c r="J52"/>
      <c r="K52"/>
      <c r="L52"/>
      <c r="M52"/>
      <c r="N52"/>
      <c r="O52"/>
      <c r="P52"/>
      <c r="Q52"/>
    </row>
    <row r="53" spans="2:17" ht="13.8" customHeight="1" thickBot="1" x14ac:dyDescent="0.3">
      <c r="B53" s="21"/>
      <c r="C53" s="14" t="s">
        <v>40</v>
      </c>
      <c r="D53" s="12" t="s">
        <v>12</v>
      </c>
      <c r="E53" s="19"/>
      <c r="F53" s="19"/>
      <c r="G53"/>
      <c r="H53"/>
      <c r="I53"/>
      <c r="J53"/>
      <c r="K53"/>
      <c r="L53"/>
      <c r="M53"/>
      <c r="N53"/>
      <c r="O53"/>
      <c r="P53"/>
      <c r="Q53"/>
    </row>
    <row r="54" spans="2:17" ht="12.75" customHeight="1" x14ac:dyDescent="0.25">
      <c r="B54" s="20">
        <v>23</v>
      </c>
      <c r="C54" s="17" t="s">
        <v>41</v>
      </c>
      <c r="D54" s="13" t="s">
        <v>12</v>
      </c>
      <c r="E54" s="18" t="s">
        <v>28</v>
      </c>
      <c r="F54" s="18">
        <v>23</v>
      </c>
      <c r="G54"/>
      <c r="H54"/>
      <c r="I54"/>
      <c r="J54"/>
      <c r="K54"/>
      <c r="L54"/>
      <c r="M54"/>
      <c r="N54"/>
      <c r="O54"/>
      <c r="P54"/>
      <c r="Q54"/>
    </row>
    <row r="55" spans="2:17" ht="13.8" customHeight="1" thickBot="1" x14ac:dyDescent="0.3">
      <c r="B55" s="21"/>
      <c r="C55" s="14" t="s">
        <v>44</v>
      </c>
      <c r="D55" s="12" t="s">
        <v>12</v>
      </c>
      <c r="E55" s="19"/>
      <c r="F55" s="19"/>
      <c r="G55"/>
      <c r="H55"/>
      <c r="I55"/>
      <c r="J55"/>
      <c r="K55"/>
      <c r="L55"/>
      <c r="M55"/>
      <c r="N55"/>
      <c r="O55"/>
      <c r="P55"/>
      <c r="Q55"/>
    </row>
    <row r="56" spans="2:17" ht="12.75" customHeight="1" thickBot="1" x14ac:dyDescent="0.3">
      <c r="B56" s="20">
        <v>24</v>
      </c>
      <c r="C56" s="17" t="s">
        <v>65</v>
      </c>
      <c r="D56" s="13" t="s">
        <v>67</v>
      </c>
      <c r="E56" s="18" t="s">
        <v>28</v>
      </c>
      <c r="F56" s="18">
        <v>24</v>
      </c>
      <c r="G56"/>
      <c r="H56"/>
      <c r="I56"/>
      <c r="J56"/>
      <c r="K56"/>
      <c r="L56"/>
      <c r="M56"/>
      <c r="N56"/>
      <c r="O56"/>
      <c r="P56"/>
      <c r="Q56"/>
    </row>
    <row r="57" spans="2:17" ht="13.8" customHeight="1" thickBot="1" x14ac:dyDescent="0.3">
      <c r="B57" s="21"/>
      <c r="C57" s="17" t="s">
        <v>66</v>
      </c>
      <c r="D57" s="12" t="s">
        <v>12</v>
      </c>
      <c r="E57" s="19"/>
      <c r="F57" s="19"/>
      <c r="G57"/>
      <c r="H57"/>
      <c r="I57"/>
      <c r="J57"/>
      <c r="K57"/>
      <c r="L57"/>
      <c r="M57"/>
      <c r="N57"/>
      <c r="O57"/>
      <c r="P57"/>
      <c r="Q57"/>
    </row>
    <row r="58" spans="2:17" ht="12.75" customHeight="1" x14ac:dyDescent="0.25">
      <c r="B58" s="20">
        <v>25</v>
      </c>
      <c r="C58" s="17" t="s">
        <v>73</v>
      </c>
      <c r="D58" s="13" t="s">
        <v>12</v>
      </c>
      <c r="E58" s="18" t="s">
        <v>29</v>
      </c>
      <c r="F58" s="18">
        <v>25</v>
      </c>
      <c r="G58"/>
      <c r="H58"/>
      <c r="I58"/>
      <c r="J58"/>
      <c r="K58"/>
      <c r="L58"/>
      <c r="M58"/>
      <c r="N58"/>
      <c r="O58"/>
      <c r="P58"/>
      <c r="Q58"/>
    </row>
    <row r="59" spans="2:17" ht="13.8" customHeight="1" thickBot="1" x14ac:dyDescent="0.3">
      <c r="B59" s="21"/>
      <c r="C59" s="14" t="s">
        <v>74</v>
      </c>
      <c r="D59" s="12" t="s">
        <v>12</v>
      </c>
      <c r="E59" s="19"/>
      <c r="F59" s="19"/>
      <c r="G59"/>
      <c r="H59"/>
      <c r="I59"/>
      <c r="J59"/>
      <c r="K59"/>
      <c r="L59"/>
      <c r="M59"/>
      <c r="N59"/>
      <c r="O59"/>
      <c r="P59"/>
      <c r="Q59"/>
    </row>
    <row r="60" spans="2:17" ht="12.75" customHeight="1" x14ac:dyDescent="0.25">
      <c r="B60" s="20">
        <v>26</v>
      </c>
      <c r="C60" s="17" t="s">
        <v>81</v>
      </c>
      <c r="D60" s="13" t="s">
        <v>12</v>
      </c>
      <c r="E60" s="18" t="s">
        <v>28</v>
      </c>
      <c r="F60" s="18">
        <v>26</v>
      </c>
      <c r="G60"/>
      <c r="H60"/>
      <c r="I60"/>
      <c r="J60"/>
      <c r="K60"/>
      <c r="L60"/>
      <c r="M60"/>
      <c r="N60"/>
      <c r="O60"/>
      <c r="P60"/>
      <c r="Q60"/>
    </row>
    <row r="61" spans="2:17" ht="13.8" customHeight="1" thickBot="1" x14ac:dyDescent="0.3">
      <c r="B61" s="21"/>
      <c r="C61" s="14" t="s">
        <v>82</v>
      </c>
      <c r="D61" s="12" t="s">
        <v>12</v>
      </c>
      <c r="E61" s="19"/>
      <c r="F61" s="19"/>
      <c r="G61"/>
      <c r="H61"/>
      <c r="I61"/>
      <c r="J61"/>
      <c r="K61"/>
      <c r="L61"/>
      <c r="M61"/>
      <c r="N61"/>
      <c r="O61"/>
      <c r="P61"/>
      <c r="Q61"/>
    </row>
    <row r="62" spans="2:17" ht="12.75" customHeight="1" x14ac:dyDescent="0.25">
      <c r="B62" s="20">
        <v>27</v>
      </c>
      <c r="C62" s="17" t="s">
        <v>83</v>
      </c>
      <c r="D62" s="13" t="s">
        <v>12</v>
      </c>
      <c r="E62" s="18" t="s">
        <v>29</v>
      </c>
      <c r="F62" s="18">
        <v>27</v>
      </c>
      <c r="G62"/>
      <c r="H62"/>
      <c r="I62"/>
      <c r="J62"/>
      <c r="K62"/>
      <c r="L62"/>
      <c r="M62"/>
      <c r="N62"/>
      <c r="O62"/>
      <c r="P62"/>
      <c r="Q62"/>
    </row>
    <row r="63" spans="2:17" ht="13.8" customHeight="1" thickBot="1" x14ac:dyDescent="0.3">
      <c r="B63" s="21"/>
      <c r="C63" s="14" t="s">
        <v>84</v>
      </c>
      <c r="D63" s="12" t="s">
        <v>12</v>
      </c>
      <c r="E63" s="19"/>
      <c r="F63" s="19"/>
      <c r="G63"/>
      <c r="H63"/>
      <c r="I63"/>
      <c r="J63"/>
      <c r="K63"/>
      <c r="L63"/>
      <c r="M63"/>
      <c r="N63"/>
      <c r="O63"/>
      <c r="P63"/>
      <c r="Q63"/>
    </row>
    <row r="64" spans="2:17" ht="12.75" customHeight="1" x14ac:dyDescent="0.25">
      <c r="B64" s="20">
        <v>28</v>
      </c>
      <c r="C64" s="17" t="s">
        <v>45</v>
      </c>
      <c r="D64" s="13" t="s">
        <v>12</v>
      </c>
      <c r="E64" s="18" t="s">
        <v>29</v>
      </c>
      <c r="F64" s="18">
        <v>28</v>
      </c>
      <c r="G64"/>
      <c r="H64"/>
      <c r="I64"/>
      <c r="J64"/>
      <c r="K64"/>
      <c r="L64"/>
      <c r="M64"/>
      <c r="N64"/>
      <c r="O64"/>
      <c r="P64"/>
      <c r="Q64"/>
    </row>
    <row r="65" spans="2:17" ht="13.8" customHeight="1" thickBot="1" x14ac:dyDescent="0.3">
      <c r="B65" s="21"/>
      <c r="C65" s="14" t="s">
        <v>46</v>
      </c>
      <c r="D65" s="12" t="s">
        <v>12</v>
      </c>
      <c r="E65" s="19"/>
      <c r="F65" s="19"/>
      <c r="G65"/>
      <c r="H65"/>
      <c r="I65"/>
      <c r="J65"/>
      <c r="K65"/>
      <c r="L65"/>
      <c r="M65"/>
      <c r="N65"/>
      <c r="O65"/>
      <c r="P65"/>
      <c r="Q65"/>
    </row>
    <row r="66" spans="2:17" ht="12.75" customHeight="1" x14ac:dyDescent="0.25">
      <c r="B66" s="20">
        <v>29</v>
      </c>
      <c r="C66" s="17" t="s">
        <v>48</v>
      </c>
      <c r="D66" s="13" t="s">
        <v>12</v>
      </c>
      <c r="E66" s="18" t="s">
        <v>29</v>
      </c>
      <c r="F66" s="18">
        <v>29</v>
      </c>
      <c r="G66"/>
      <c r="H66"/>
      <c r="I66"/>
      <c r="J66"/>
      <c r="K66"/>
      <c r="L66"/>
      <c r="M66"/>
      <c r="N66"/>
      <c r="O66"/>
      <c r="P66"/>
      <c r="Q66"/>
    </row>
    <row r="67" spans="2:17" ht="13.8" customHeight="1" thickBot="1" x14ac:dyDescent="0.3">
      <c r="B67" s="21"/>
      <c r="C67" s="14" t="s">
        <v>47</v>
      </c>
      <c r="D67" s="12" t="s">
        <v>12</v>
      </c>
      <c r="E67" s="19"/>
      <c r="F67" s="19"/>
      <c r="G67"/>
      <c r="H67"/>
      <c r="I67"/>
      <c r="J67"/>
      <c r="K67"/>
      <c r="L67"/>
      <c r="M67"/>
      <c r="N67"/>
      <c r="O67"/>
      <c r="P67"/>
      <c r="Q67"/>
    </row>
    <row r="68" spans="2:17" ht="12.75" customHeight="1" thickBot="1" x14ac:dyDescent="0.3">
      <c r="B68" s="20">
        <v>30</v>
      </c>
      <c r="C68" s="14" t="s">
        <v>60</v>
      </c>
      <c r="D68" s="13" t="s">
        <v>12</v>
      </c>
      <c r="E68" s="18" t="s">
        <v>29</v>
      </c>
      <c r="F68" s="18">
        <v>30</v>
      </c>
      <c r="G68"/>
      <c r="H68"/>
      <c r="I68"/>
      <c r="J68"/>
      <c r="K68"/>
      <c r="L68"/>
      <c r="M68"/>
      <c r="N68"/>
      <c r="O68"/>
      <c r="P68"/>
      <c r="Q68"/>
    </row>
    <row r="69" spans="2:17" ht="13.8" customHeight="1" thickBot="1" x14ac:dyDescent="0.3">
      <c r="B69" s="21"/>
      <c r="C69" s="17" t="s">
        <v>59</v>
      </c>
      <c r="D69" s="12" t="s">
        <v>12</v>
      </c>
      <c r="E69" s="19"/>
      <c r="F69" s="19"/>
      <c r="G69"/>
      <c r="H69"/>
      <c r="I69"/>
      <c r="J69"/>
      <c r="K69"/>
      <c r="L69"/>
      <c r="M69"/>
      <c r="N69"/>
      <c r="O69"/>
      <c r="P69"/>
      <c r="Q69"/>
    </row>
    <row r="70" spans="2:17" x14ac:dyDescent="0.25">
      <c r="B70" s="5"/>
      <c r="C70" s="9"/>
      <c r="D70" s="7"/>
      <c r="E70" s="7"/>
      <c r="F70" s="5"/>
      <c r="G70" s="7"/>
      <c r="H70" s="5"/>
      <c r="I70" s="5"/>
      <c r="J70" s="6"/>
      <c r="K70" s="8"/>
      <c r="L70" s="7"/>
      <c r="M70" s="5"/>
      <c r="N70" s="5"/>
      <c r="O70" s="6"/>
      <c r="P70" s="5"/>
    </row>
    <row r="71" spans="2:17" x14ac:dyDescent="0.25">
      <c r="C71" s="3" t="s">
        <v>18</v>
      </c>
      <c r="D71" s="4"/>
      <c r="E71" s="4"/>
      <c r="F71" s="4"/>
      <c r="G71" s="3"/>
      <c r="H71" s="3"/>
      <c r="O71" s="3"/>
      <c r="P71" s="3"/>
    </row>
    <row r="72" spans="2:17" x14ac:dyDescent="0.25">
      <c r="C72" s="3"/>
      <c r="D72" s="4"/>
      <c r="E72" s="4"/>
      <c r="F72" s="4"/>
      <c r="G72" s="3"/>
      <c r="H72" s="3"/>
      <c r="O72" s="3"/>
      <c r="P72" s="3"/>
    </row>
    <row r="73" spans="2:17" x14ac:dyDescent="0.25">
      <c r="C73" s="3" t="s">
        <v>19</v>
      </c>
      <c r="D73" s="4"/>
      <c r="E73" s="4"/>
      <c r="F73" s="4"/>
      <c r="G73" s="3"/>
      <c r="H73" s="3"/>
      <c r="O73" s="3"/>
      <c r="P73" s="3"/>
    </row>
    <row r="74" spans="2:17" x14ac:dyDescent="0.25">
      <c r="E74" s="2"/>
    </row>
  </sheetData>
  <mergeCells count="99">
    <mergeCell ref="E68:E69"/>
    <mergeCell ref="F68:F69"/>
    <mergeCell ref="B68:B69"/>
    <mergeCell ref="E64:E65"/>
    <mergeCell ref="F64:F65"/>
    <mergeCell ref="B66:B67"/>
    <mergeCell ref="E66:E67"/>
    <mergeCell ref="F66:F67"/>
    <mergeCell ref="B64:B65"/>
    <mergeCell ref="E60:E61"/>
    <mergeCell ref="F60:F61"/>
    <mergeCell ref="B62:B63"/>
    <mergeCell ref="E62:E63"/>
    <mergeCell ref="F62:F63"/>
    <mergeCell ref="B60:B61"/>
    <mergeCell ref="E56:E57"/>
    <mergeCell ref="F56:F57"/>
    <mergeCell ref="B58:B59"/>
    <mergeCell ref="E58:E59"/>
    <mergeCell ref="F58:F59"/>
    <mergeCell ref="B56:B57"/>
    <mergeCell ref="E52:E53"/>
    <mergeCell ref="F52:F53"/>
    <mergeCell ref="B54:B55"/>
    <mergeCell ref="E54:E55"/>
    <mergeCell ref="F54:F55"/>
    <mergeCell ref="B52:B53"/>
    <mergeCell ref="E48:E49"/>
    <mergeCell ref="F48:F49"/>
    <mergeCell ref="B50:B51"/>
    <mergeCell ref="E50:E51"/>
    <mergeCell ref="F50:F51"/>
    <mergeCell ref="B48:B49"/>
    <mergeCell ref="E44:E45"/>
    <mergeCell ref="F44:F45"/>
    <mergeCell ref="B46:B47"/>
    <mergeCell ref="E46:E47"/>
    <mergeCell ref="F46:F47"/>
    <mergeCell ref="B44:B45"/>
    <mergeCell ref="E40:E41"/>
    <mergeCell ref="F40:F41"/>
    <mergeCell ref="B42:B43"/>
    <mergeCell ref="E42:E43"/>
    <mergeCell ref="F42:F43"/>
    <mergeCell ref="B40:B41"/>
    <mergeCell ref="E36:E37"/>
    <mergeCell ref="F36:F37"/>
    <mergeCell ref="B38:B39"/>
    <mergeCell ref="E38:E39"/>
    <mergeCell ref="F38:F39"/>
    <mergeCell ref="B36:B37"/>
    <mergeCell ref="E32:E33"/>
    <mergeCell ref="F32:F33"/>
    <mergeCell ref="B34:B35"/>
    <mergeCell ref="E34:E35"/>
    <mergeCell ref="F34:F35"/>
    <mergeCell ref="B32:B33"/>
    <mergeCell ref="E28:E29"/>
    <mergeCell ref="F28:F29"/>
    <mergeCell ref="B30:B31"/>
    <mergeCell ref="E30:E31"/>
    <mergeCell ref="F30:F31"/>
    <mergeCell ref="B28:B29"/>
    <mergeCell ref="E26:E27"/>
    <mergeCell ref="F26:F27"/>
    <mergeCell ref="B26:B27"/>
    <mergeCell ref="E22:E23"/>
    <mergeCell ref="F22:F23"/>
    <mergeCell ref="B24:B25"/>
    <mergeCell ref="E24:E25"/>
    <mergeCell ref="F24:F25"/>
    <mergeCell ref="B22:B23"/>
    <mergeCell ref="E18:E19"/>
    <mergeCell ref="F18:F19"/>
    <mergeCell ref="B20:B21"/>
    <mergeCell ref="E20:E21"/>
    <mergeCell ref="F20:F21"/>
    <mergeCell ref="B18:B19"/>
    <mergeCell ref="E14:E15"/>
    <mergeCell ref="F14:F15"/>
    <mergeCell ref="B16:B17"/>
    <mergeCell ref="E16:E17"/>
    <mergeCell ref="F16:F17"/>
    <mergeCell ref="B14:B15"/>
    <mergeCell ref="E10:E11"/>
    <mergeCell ref="F10:F11"/>
    <mergeCell ref="B12:B13"/>
    <mergeCell ref="E12:E13"/>
    <mergeCell ref="F12:F13"/>
    <mergeCell ref="B10:B11"/>
    <mergeCell ref="E7:E9"/>
    <mergeCell ref="F7:F9"/>
    <mergeCell ref="B2:N2"/>
    <mergeCell ref="B3:N3"/>
    <mergeCell ref="B4:N4"/>
    <mergeCell ref="B5:N5"/>
    <mergeCell ref="B7:B9"/>
    <mergeCell ref="C7:C9"/>
    <mergeCell ref="D7:D9"/>
  </mergeCells>
  <printOptions horizontalCentered="1" verticalCentered="1"/>
  <pageMargins left="0.5" right="0.5" top="1" bottom="1" header="0.38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"/>
  <sheetViews>
    <sheetView zoomScaleNormal="100" workbookViewId="0">
      <selection activeCell="K6" sqref="K6"/>
    </sheetView>
  </sheetViews>
  <sheetFormatPr defaultRowHeight="13.2" x14ac:dyDescent="0.25"/>
  <cols>
    <col min="1" max="1" width="0.88671875" style="1" customWidth="1"/>
    <col min="2" max="2" width="9.6640625" style="1" customWidth="1"/>
    <col min="3" max="3" width="30.6640625" style="1" customWidth="1"/>
    <col min="4" max="4" width="10.33203125" style="2" bestFit="1" customWidth="1"/>
    <col min="5" max="5" width="9.44140625" style="1" customWidth="1"/>
    <col min="6" max="6" width="10.44140625" style="1" customWidth="1"/>
    <col min="7" max="7" width="12.44140625" style="1" customWidth="1"/>
    <col min="8" max="8" width="8.109375" style="1" customWidth="1"/>
    <col min="9" max="9" width="19.33203125" style="1" hidden="1" customWidth="1"/>
    <col min="10" max="10" width="6.5546875" style="1" hidden="1" customWidth="1"/>
    <col min="11" max="11" width="12.44140625" style="1" customWidth="1"/>
    <col min="12" max="12" width="7.6640625" style="1" customWidth="1"/>
    <col min="13" max="13" width="12.33203125" style="1" customWidth="1"/>
    <col min="14" max="14" width="9.33203125" style="1" customWidth="1"/>
    <col min="15" max="15" width="7" style="1" customWidth="1"/>
    <col min="16" max="16" width="9" customWidth="1"/>
  </cols>
  <sheetData>
    <row r="2" spans="2:16" x14ac:dyDescent="0.25"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/>
      <c r="N2"/>
      <c r="O2"/>
    </row>
    <row r="3" spans="2:16" x14ac:dyDescent="0.25">
      <c r="B3" s="25" t="s">
        <v>34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/>
      <c r="N3"/>
      <c r="O3"/>
    </row>
    <row r="4" spans="2:16" x14ac:dyDescent="0.25">
      <c r="B4" s="25" t="s">
        <v>33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/>
      <c r="N4"/>
      <c r="O4"/>
    </row>
    <row r="5" spans="2:16" x14ac:dyDescent="0.25">
      <c r="B5" s="25" t="s">
        <v>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/>
      <c r="N5"/>
      <c r="O5"/>
    </row>
    <row r="7" spans="2:16" ht="13.8" thickBot="1" x14ac:dyDescent="0.3">
      <c r="B7" s="5"/>
      <c r="C7" s="9"/>
      <c r="D7" s="7"/>
      <c r="E7" s="5"/>
      <c r="F7" s="7"/>
      <c r="G7" s="5"/>
      <c r="H7" s="5"/>
      <c r="I7" s="6"/>
      <c r="J7" s="8"/>
      <c r="K7" s="7"/>
      <c r="L7" s="5"/>
      <c r="M7" s="6"/>
      <c r="N7" s="5"/>
    </row>
    <row r="8" spans="2:16" ht="13.8" customHeight="1" thickBot="1" x14ac:dyDescent="0.3">
      <c r="B8" s="22" t="s">
        <v>4</v>
      </c>
      <c r="C8" s="26" t="s">
        <v>6</v>
      </c>
      <c r="D8" s="26" t="s">
        <v>7</v>
      </c>
      <c r="E8" s="22" t="s">
        <v>0</v>
      </c>
      <c r="F8" s="39" t="s">
        <v>86</v>
      </c>
      <c r="G8" s="40"/>
      <c r="H8" s="40"/>
      <c r="I8" s="40"/>
      <c r="J8" s="40"/>
      <c r="K8" s="40"/>
      <c r="L8" s="40"/>
      <c r="M8" s="40"/>
      <c r="N8" s="34" t="s">
        <v>1</v>
      </c>
      <c r="O8" s="22" t="s">
        <v>22</v>
      </c>
      <c r="P8" s="22"/>
    </row>
    <row r="9" spans="2:16" ht="12.75" customHeight="1" x14ac:dyDescent="0.25">
      <c r="B9" s="23"/>
      <c r="C9" s="27"/>
      <c r="D9" s="27"/>
      <c r="E9" s="23"/>
      <c r="F9" s="42" t="s">
        <v>8</v>
      </c>
      <c r="G9" s="43"/>
      <c r="H9" s="22" t="s">
        <v>9</v>
      </c>
      <c r="I9" s="55"/>
      <c r="J9" s="55"/>
      <c r="K9" s="50" t="s">
        <v>10</v>
      </c>
      <c r="L9" s="46" t="s">
        <v>11</v>
      </c>
      <c r="M9" s="47"/>
      <c r="N9" s="35"/>
      <c r="O9" s="23"/>
      <c r="P9" s="23"/>
    </row>
    <row r="10" spans="2:16" ht="13.8" thickBot="1" x14ac:dyDescent="0.3">
      <c r="B10" s="24"/>
      <c r="C10" s="28"/>
      <c r="D10" s="28"/>
      <c r="E10" s="24"/>
      <c r="F10" s="44"/>
      <c r="G10" s="45"/>
      <c r="H10" s="24"/>
      <c r="I10" s="56"/>
      <c r="J10" s="56"/>
      <c r="K10" s="51"/>
      <c r="L10" s="48"/>
      <c r="M10" s="49"/>
      <c r="N10" s="36"/>
      <c r="O10" s="24"/>
      <c r="P10" s="24"/>
    </row>
    <row r="11" spans="2:16" ht="12.75" customHeight="1" x14ac:dyDescent="0.25">
      <c r="B11" s="20">
        <v>1</v>
      </c>
      <c r="C11" s="17" t="s">
        <v>87</v>
      </c>
      <c r="D11" s="13" t="s">
        <v>50</v>
      </c>
      <c r="E11" s="61">
        <v>1</v>
      </c>
      <c r="F11" s="16">
        <v>50</v>
      </c>
      <c r="G11" s="29">
        <f t="shared" ref="G11" si="0">F11+F12</f>
        <v>100</v>
      </c>
      <c r="H11" s="52" t="str">
        <f t="shared" ref="H11" si="1">TEXT(I11,"00:")&amp;TEXT(I12,"00")</f>
        <v>27:39</v>
      </c>
      <c r="I11" s="57">
        <v>27</v>
      </c>
      <c r="J11" s="57">
        <f t="shared" ref="J11:J21" si="2">I11*60+I12</f>
        <v>1659</v>
      </c>
      <c r="K11" s="31">
        <f>ROUND(J12/J11*100,2)</f>
        <v>198.92</v>
      </c>
      <c r="L11" s="15">
        <v>2</v>
      </c>
      <c r="M11" s="33">
        <f t="shared" ref="M11" si="3">L11+L12</f>
        <v>2</v>
      </c>
      <c r="N11" s="37">
        <f t="shared" ref="N11" si="4">IF((K11-M11)&gt;0,K11-M11,0)</f>
        <v>196.92</v>
      </c>
      <c r="O11" s="18" t="s">
        <v>28</v>
      </c>
      <c r="P11" s="18"/>
    </row>
    <row r="12" spans="2:16" ht="13.8" customHeight="1" thickBot="1" x14ac:dyDescent="0.3">
      <c r="B12" s="21"/>
      <c r="C12" s="14" t="s">
        <v>70</v>
      </c>
      <c r="D12" s="12" t="s">
        <v>12</v>
      </c>
      <c r="E12" s="62"/>
      <c r="F12" s="11">
        <v>50</v>
      </c>
      <c r="G12" s="30"/>
      <c r="H12" s="53"/>
      <c r="I12" s="58">
        <v>39</v>
      </c>
      <c r="J12" s="58">
        <v>3300</v>
      </c>
      <c r="K12" s="32"/>
      <c r="L12" s="10">
        <v>0</v>
      </c>
      <c r="M12" s="41"/>
      <c r="N12" s="38"/>
      <c r="O12" s="19"/>
      <c r="P12" s="19"/>
    </row>
    <row r="13" spans="2:16" ht="12.75" customHeight="1" thickBot="1" x14ac:dyDescent="0.3">
      <c r="B13" s="20">
        <v>2</v>
      </c>
      <c r="C13" s="17" t="s">
        <v>61</v>
      </c>
      <c r="D13" s="13" t="s">
        <v>12</v>
      </c>
      <c r="E13" s="61">
        <v>6</v>
      </c>
      <c r="F13" s="16">
        <v>50</v>
      </c>
      <c r="G13" s="29">
        <f t="shared" ref="G13" si="5">F13+F14</f>
        <v>100</v>
      </c>
      <c r="H13" s="52" t="str">
        <f t="shared" ref="H13" si="6">TEXT(I13,"00:")&amp;TEXT(I14,"00")</f>
        <v>31:19</v>
      </c>
      <c r="I13" s="57">
        <v>31</v>
      </c>
      <c r="J13" s="57">
        <f t="shared" si="2"/>
        <v>1879</v>
      </c>
      <c r="K13" s="31">
        <f>ROUND(J14/J13*100,2)</f>
        <v>175.63</v>
      </c>
      <c r="L13" s="15">
        <v>3</v>
      </c>
      <c r="M13" s="33">
        <f t="shared" ref="M13" si="7">L13+L14</f>
        <v>36</v>
      </c>
      <c r="N13" s="37">
        <f t="shared" ref="N13" si="8">IF((K13-M13)&gt;0,K13-M13,0)</f>
        <v>139.63</v>
      </c>
      <c r="O13" s="18" t="s">
        <v>28</v>
      </c>
      <c r="P13" s="18"/>
    </row>
    <row r="14" spans="2:16" ht="13.8" customHeight="1" thickBot="1" x14ac:dyDescent="0.3">
      <c r="B14" s="21"/>
      <c r="C14" s="17" t="s">
        <v>14</v>
      </c>
      <c r="D14" s="12" t="s">
        <v>12</v>
      </c>
      <c r="E14" s="62"/>
      <c r="F14" s="11">
        <v>50</v>
      </c>
      <c r="G14" s="30"/>
      <c r="H14" s="53"/>
      <c r="I14" s="58">
        <v>19</v>
      </c>
      <c r="J14" s="58">
        <v>3300</v>
      </c>
      <c r="K14" s="32"/>
      <c r="L14" s="10">
        <v>33</v>
      </c>
      <c r="M14" s="41"/>
      <c r="N14" s="38"/>
      <c r="O14" s="19"/>
      <c r="P14" s="19"/>
    </row>
    <row r="15" spans="2:16" ht="12.75" customHeight="1" x14ac:dyDescent="0.25">
      <c r="B15" s="20">
        <v>3</v>
      </c>
      <c r="C15" s="17" t="s">
        <v>64</v>
      </c>
      <c r="D15" s="13" t="s">
        <v>12</v>
      </c>
      <c r="E15" s="61">
        <v>8</v>
      </c>
      <c r="F15" s="16">
        <v>50</v>
      </c>
      <c r="G15" s="29">
        <f t="shared" ref="G15" si="9">F15+F16</f>
        <v>100</v>
      </c>
      <c r="H15" s="52" t="str">
        <f t="shared" ref="H15" si="10">TEXT(I15,"00:")&amp;TEXT(I16,"00")</f>
        <v>39:35</v>
      </c>
      <c r="I15" s="57">
        <v>39</v>
      </c>
      <c r="J15" s="57">
        <f t="shared" si="2"/>
        <v>2375</v>
      </c>
      <c r="K15" s="31">
        <f>ROUND(J16/J15*100,2)</f>
        <v>138.94999999999999</v>
      </c>
      <c r="L15" s="15">
        <v>3</v>
      </c>
      <c r="M15" s="33">
        <f t="shared" ref="M15" si="11">L15+L16</f>
        <v>5</v>
      </c>
      <c r="N15" s="37">
        <f t="shared" ref="N15" si="12">IF((K15-M15)&gt;0,K15-M15,0)</f>
        <v>133.94999999999999</v>
      </c>
      <c r="O15" s="18" t="s">
        <v>28</v>
      </c>
      <c r="P15" s="18"/>
    </row>
    <row r="16" spans="2:16" ht="13.8" customHeight="1" thickBot="1" x14ac:dyDescent="0.3">
      <c r="B16" s="21"/>
      <c r="C16" s="14" t="s">
        <v>13</v>
      </c>
      <c r="D16" s="12" t="s">
        <v>12</v>
      </c>
      <c r="E16" s="62"/>
      <c r="F16" s="11">
        <v>50</v>
      </c>
      <c r="G16" s="30"/>
      <c r="H16" s="53"/>
      <c r="I16" s="58">
        <v>35</v>
      </c>
      <c r="J16" s="58">
        <v>3300</v>
      </c>
      <c r="K16" s="32"/>
      <c r="L16" s="10">
        <v>2</v>
      </c>
      <c r="M16" s="41"/>
      <c r="N16" s="38"/>
      <c r="O16" s="19"/>
      <c r="P16" s="19"/>
    </row>
    <row r="17" spans="2:16" ht="12.75" customHeight="1" thickBot="1" x14ac:dyDescent="0.3">
      <c r="B17" s="20">
        <v>4</v>
      </c>
      <c r="C17" s="17" t="s">
        <v>71</v>
      </c>
      <c r="D17" s="12" t="s">
        <v>50</v>
      </c>
      <c r="E17" s="61">
        <v>5</v>
      </c>
      <c r="F17" s="16">
        <v>50</v>
      </c>
      <c r="G17" s="29">
        <f t="shared" ref="G17" si="13">F17+F18</f>
        <v>100</v>
      </c>
      <c r="H17" s="52" t="str">
        <f t="shared" ref="H17" si="14">TEXT(I17,"00:")&amp;TEXT(I18,"00")</f>
        <v>40:21</v>
      </c>
      <c r="I17" s="57">
        <v>40</v>
      </c>
      <c r="J17" s="57">
        <f t="shared" si="2"/>
        <v>2421</v>
      </c>
      <c r="K17" s="31">
        <f>ROUND(J18/J17*100,2)</f>
        <v>136.31</v>
      </c>
      <c r="L17" s="15">
        <v>0</v>
      </c>
      <c r="M17" s="33">
        <f t="shared" ref="M17" si="15">L17+L18</f>
        <v>3</v>
      </c>
      <c r="N17" s="37">
        <f t="shared" ref="N17" si="16">IF((K17-M17)&gt;0,K17-M17,0)</f>
        <v>133.31</v>
      </c>
      <c r="O17" s="18" t="s">
        <v>28</v>
      </c>
      <c r="P17" s="18"/>
    </row>
    <row r="18" spans="2:16" ht="13.8" customHeight="1" thickBot="1" x14ac:dyDescent="0.3">
      <c r="B18" s="21"/>
      <c r="C18" s="14" t="s">
        <v>72</v>
      </c>
      <c r="D18" s="12" t="s">
        <v>50</v>
      </c>
      <c r="E18" s="62"/>
      <c r="F18" s="11">
        <v>50</v>
      </c>
      <c r="G18" s="30"/>
      <c r="H18" s="53"/>
      <c r="I18" s="58">
        <v>21</v>
      </c>
      <c r="J18" s="58">
        <v>3300</v>
      </c>
      <c r="K18" s="32"/>
      <c r="L18" s="10">
        <v>3</v>
      </c>
      <c r="M18" s="41"/>
      <c r="N18" s="38"/>
      <c r="O18" s="19"/>
      <c r="P18" s="19"/>
    </row>
    <row r="19" spans="2:16" ht="12.75" customHeight="1" x14ac:dyDescent="0.25">
      <c r="B19" s="20">
        <v>5</v>
      </c>
      <c r="C19" s="17" t="s">
        <v>38</v>
      </c>
      <c r="D19" s="13" t="s">
        <v>12</v>
      </c>
      <c r="E19" s="61">
        <v>4</v>
      </c>
      <c r="F19" s="16">
        <v>50</v>
      </c>
      <c r="G19" s="29">
        <f>F19+F20</f>
        <v>100</v>
      </c>
      <c r="H19" s="52" t="str">
        <f>TEXT(I19,"00:")&amp;TEXT(I20,"00")</f>
        <v>46:55</v>
      </c>
      <c r="I19" s="57">
        <v>46</v>
      </c>
      <c r="J19" s="57">
        <f t="shared" si="2"/>
        <v>2815</v>
      </c>
      <c r="K19" s="31">
        <f>ROUND(J20/J19*100,2)</f>
        <v>117.23</v>
      </c>
      <c r="L19" s="15">
        <v>2</v>
      </c>
      <c r="M19" s="33">
        <f>L19+L20</f>
        <v>4</v>
      </c>
      <c r="N19" s="37">
        <f>IF((K19-M19)&gt;0,K19-M19,0)</f>
        <v>113.23</v>
      </c>
      <c r="O19" s="18" t="s">
        <v>28</v>
      </c>
      <c r="P19" s="18"/>
    </row>
    <row r="20" spans="2:16" ht="13.8" customHeight="1" thickBot="1" x14ac:dyDescent="0.3">
      <c r="B20" s="21"/>
      <c r="C20" s="14" t="s">
        <v>23</v>
      </c>
      <c r="D20" s="12" t="s">
        <v>12</v>
      </c>
      <c r="E20" s="62"/>
      <c r="F20" s="11">
        <v>50</v>
      </c>
      <c r="G20" s="30"/>
      <c r="H20" s="53"/>
      <c r="I20" s="58">
        <v>55</v>
      </c>
      <c r="J20" s="58">
        <v>3300</v>
      </c>
      <c r="K20" s="32"/>
      <c r="L20" s="10">
        <v>2</v>
      </c>
      <c r="M20" s="41"/>
      <c r="N20" s="38"/>
      <c r="O20" s="19"/>
      <c r="P20" s="19"/>
    </row>
    <row r="21" spans="2:16" ht="12.75" customHeight="1" x14ac:dyDescent="0.25">
      <c r="B21" s="20">
        <v>6</v>
      </c>
      <c r="C21" s="17" t="s">
        <v>68</v>
      </c>
      <c r="D21" s="13" t="s">
        <v>12</v>
      </c>
      <c r="E21" s="61">
        <v>7</v>
      </c>
      <c r="F21" s="16">
        <v>50</v>
      </c>
      <c r="G21" s="29">
        <f t="shared" ref="G21" si="17">F21+F22</f>
        <v>100</v>
      </c>
      <c r="H21" s="52" t="str">
        <f t="shared" ref="H21" si="18">TEXT(I21,"00:")&amp;TEXT(I22,"00")</f>
        <v>50:38</v>
      </c>
      <c r="I21" s="57">
        <v>50</v>
      </c>
      <c r="J21" s="57">
        <f t="shared" si="2"/>
        <v>3038</v>
      </c>
      <c r="K21" s="31">
        <f>ROUND(J22/J21*100,2)</f>
        <v>108.62</v>
      </c>
      <c r="L21" s="15">
        <v>11</v>
      </c>
      <c r="M21" s="33">
        <f t="shared" ref="M21" si="19">L21+L22</f>
        <v>11</v>
      </c>
      <c r="N21" s="37">
        <f t="shared" ref="N21" si="20">IF((K21-M21)&gt;0,K21-M21,0)</f>
        <v>97.62</v>
      </c>
      <c r="O21" s="18" t="s">
        <v>28</v>
      </c>
      <c r="P21" s="18"/>
    </row>
    <row r="22" spans="2:16" ht="13.8" customHeight="1" thickBot="1" x14ac:dyDescent="0.3">
      <c r="B22" s="21"/>
      <c r="C22" s="14" t="s">
        <v>69</v>
      </c>
      <c r="D22" s="12" t="s">
        <v>12</v>
      </c>
      <c r="E22" s="62"/>
      <c r="F22" s="11">
        <v>50</v>
      </c>
      <c r="G22" s="30"/>
      <c r="H22" s="53"/>
      <c r="I22" s="58">
        <v>38</v>
      </c>
      <c r="J22" s="58">
        <v>3300</v>
      </c>
      <c r="K22" s="32"/>
      <c r="L22" s="10">
        <v>0</v>
      </c>
      <c r="M22" s="41"/>
      <c r="N22" s="38"/>
      <c r="O22" s="19"/>
      <c r="P22" s="19"/>
    </row>
    <row r="23" spans="2:16" ht="12.75" customHeight="1" x14ac:dyDescent="0.25">
      <c r="B23" s="20">
        <v>7</v>
      </c>
      <c r="C23" s="17" t="s">
        <v>58</v>
      </c>
      <c r="D23" s="13" t="s">
        <v>12</v>
      </c>
      <c r="E23" s="61">
        <v>2</v>
      </c>
      <c r="F23" s="16">
        <v>10.5</v>
      </c>
      <c r="G23" s="29">
        <f t="shared" ref="G23" si="21">F23+F24</f>
        <v>26.5</v>
      </c>
      <c r="H23" s="52" t="str">
        <f t="shared" ref="H23" si="22">TEXT(I23,"00:")&amp;TEXT(I24,"00")</f>
        <v>35:00</v>
      </c>
      <c r="I23" s="57">
        <v>35</v>
      </c>
      <c r="J23" s="57">
        <v>100</v>
      </c>
      <c r="K23" s="31">
        <f>ROUND(J24/J23*100,2)</f>
        <v>26.5</v>
      </c>
      <c r="L23" s="15">
        <v>0</v>
      </c>
      <c r="M23" s="33">
        <f t="shared" ref="M23" si="23">L23+L24</f>
        <v>2</v>
      </c>
      <c r="N23" s="37">
        <f t="shared" ref="N23" si="24">IF((K23-M23)&gt;0,K23-M23,0)</f>
        <v>24.5</v>
      </c>
      <c r="O23" s="18" t="s">
        <v>29</v>
      </c>
      <c r="P23" s="18"/>
    </row>
    <row r="24" spans="2:16" ht="13.8" customHeight="1" thickBot="1" x14ac:dyDescent="0.3">
      <c r="B24" s="21"/>
      <c r="C24" s="14" t="s">
        <v>57</v>
      </c>
      <c r="D24" s="12" t="s">
        <v>12</v>
      </c>
      <c r="E24" s="62"/>
      <c r="F24" s="11">
        <v>16</v>
      </c>
      <c r="G24" s="30"/>
      <c r="H24" s="53"/>
      <c r="I24" s="58">
        <v>0</v>
      </c>
      <c r="J24" s="58">
        <v>26.5</v>
      </c>
      <c r="K24" s="32"/>
      <c r="L24" s="10">
        <v>2</v>
      </c>
      <c r="M24" s="41"/>
      <c r="N24" s="38"/>
      <c r="O24" s="19"/>
      <c r="P24" s="19"/>
    </row>
    <row r="25" spans="2:16" ht="12.75" customHeight="1" x14ac:dyDescent="0.25">
      <c r="B25" s="20">
        <v>8</v>
      </c>
      <c r="C25" s="17" t="s">
        <v>2</v>
      </c>
      <c r="D25" s="13" t="s">
        <v>12</v>
      </c>
      <c r="E25" s="61">
        <v>3</v>
      </c>
      <c r="F25" s="16">
        <v>10.5</v>
      </c>
      <c r="G25" s="29">
        <f t="shared" ref="G25" si="25">F25+F26</f>
        <v>26.5</v>
      </c>
      <c r="H25" s="52" t="str">
        <f t="shared" ref="H25" si="26">TEXT(I25,"00:")&amp;TEXT(I26,"00")</f>
        <v>35:00</v>
      </c>
      <c r="I25" s="57">
        <v>35</v>
      </c>
      <c r="J25" s="57">
        <v>100</v>
      </c>
      <c r="K25" s="31">
        <f>ROUND(J26/J25*100,2)</f>
        <v>26.5</v>
      </c>
      <c r="L25" s="15">
        <v>2</v>
      </c>
      <c r="M25" s="33">
        <f t="shared" ref="M25" si="27">L25+L26</f>
        <v>5</v>
      </c>
      <c r="N25" s="37">
        <f t="shared" ref="N25" si="28">IF((K25-M25)&gt;0,K25-M25,0)</f>
        <v>21.5</v>
      </c>
      <c r="O25" s="18" t="s">
        <v>29</v>
      </c>
      <c r="P25" s="18"/>
    </row>
    <row r="26" spans="2:16" ht="13.8" customHeight="1" thickBot="1" x14ac:dyDescent="0.3">
      <c r="B26" s="21"/>
      <c r="C26" s="14" t="s">
        <v>17</v>
      </c>
      <c r="D26" s="12" t="s">
        <v>12</v>
      </c>
      <c r="E26" s="62"/>
      <c r="F26" s="11">
        <v>16</v>
      </c>
      <c r="G26" s="30"/>
      <c r="H26" s="53"/>
      <c r="I26" s="58">
        <v>0</v>
      </c>
      <c r="J26" s="58">
        <v>26.5</v>
      </c>
      <c r="K26" s="32"/>
      <c r="L26" s="10">
        <v>3</v>
      </c>
      <c r="M26" s="41"/>
      <c r="N26" s="38"/>
      <c r="O26" s="19"/>
      <c r="P26" s="19"/>
    </row>
    <row r="27" spans="2:16" x14ac:dyDescent="0.25">
      <c r="B27" s="5"/>
      <c r="D27" s="7"/>
      <c r="E27" s="5"/>
      <c r="F27" s="7"/>
      <c r="G27" s="5"/>
      <c r="H27" s="5"/>
      <c r="I27" s="6"/>
      <c r="J27" s="8"/>
      <c r="K27" s="7"/>
      <c r="L27" s="5"/>
      <c r="M27" s="6"/>
      <c r="N27" s="5"/>
    </row>
    <row r="28" spans="2:16" x14ac:dyDescent="0.25">
      <c r="E28" s="3" t="s">
        <v>18</v>
      </c>
      <c r="F28" s="3"/>
      <c r="G28" s="3"/>
      <c r="H28" s="3"/>
      <c r="I28" s="3"/>
      <c r="J28" s="3"/>
      <c r="K28" s="4"/>
      <c r="L28" s="4"/>
      <c r="M28" s="3"/>
      <c r="N28" s="3"/>
    </row>
    <row r="29" spans="2:16" x14ac:dyDescent="0.25">
      <c r="E29" s="3"/>
      <c r="F29" s="3"/>
      <c r="G29" s="3"/>
      <c r="H29" s="3"/>
      <c r="I29" s="3"/>
      <c r="J29" s="3"/>
      <c r="K29" s="4"/>
      <c r="L29" s="4"/>
      <c r="M29" s="3"/>
      <c r="N29" s="3"/>
    </row>
    <row r="30" spans="2:16" x14ac:dyDescent="0.25">
      <c r="E30" s="3" t="s">
        <v>19</v>
      </c>
      <c r="F30" s="3"/>
      <c r="G30" s="3"/>
      <c r="H30" s="3"/>
      <c r="I30" s="3"/>
      <c r="J30" s="3"/>
      <c r="K30" s="4"/>
      <c r="L30" s="4"/>
      <c r="M30" s="3"/>
      <c r="N30" s="3"/>
    </row>
  </sheetData>
  <mergeCells count="88">
    <mergeCell ref="M23:M24"/>
    <mergeCell ref="N23:N24"/>
    <mergeCell ref="O23:O24"/>
    <mergeCell ref="P23:P24"/>
    <mergeCell ref="B23:B24"/>
    <mergeCell ref="E23:E24"/>
    <mergeCell ref="G23:G24"/>
    <mergeCell ref="H23:H24"/>
    <mergeCell ref="K23:K24"/>
    <mergeCell ref="M19:M20"/>
    <mergeCell ref="N19:N20"/>
    <mergeCell ref="O19:O20"/>
    <mergeCell ref="P19:P20"/>
    <mergeCell ref="B25:B26"/>
    <mergeCell ref="E25:E26"/>
    <mergeCell ref="G25:G26"/>
    <mergeCell ref="H25:H26"/>
    <mergeCell ref="K25:K26"/>
    <mergeCell ref="M25:M26"/>
    <mergeCell ref="N25:N26"/>
    <mergeCell ref="O25:O26"/>
    <mergeCell ref="P25:P26"/>
    <mergeCell ref="B19:B20"/>
    <mergeCell ref="E19:E20"/>
    <mergeCell ref="G19:G20"/>
    <mergeCell ref="H19:H20"/>
    <mergeCell ref="K19:K20"/>
    <mergeCell ref="M17:M18"/>
    <mergeCell ref="N17:N18"/>
    <mergeCell ref="O17:O18"/>
    <mergeCell ref="P17:P18"/>
    <mergeCell ref="B17:B18"/>
    <mergeCell ref="E17:E18"/>
    <mergeCell ref="G17:G18"/>
    <mergeCell ref="H17:H18"/>
    <mergeCell ref="K17:K18"/>
    <mergeCell ref="M21:M22"/>
    <mergeCell ref="N21:N22"/>
    <mergeCell ref="O21:O22"/>
    <mergeCell ref="P21:P22"/>
    <mergeCell ref="B13:B14"/>
    <mergeCell ref="E13:E14"/>
    <mergeCell ref="G13:G14"/>
    <mergeCell ref="H13:H14"/>
    <mergeCell ref="K13:K14"/>
    <mergeCell ref="M13:M14"/>
    <mergeCell ref="N13:N14"/>
    <mergeCell ref="O13:O14"/>
    <mergeCell ref="P13:P14"/>
    <mergeCell ref="B21:B22"/>
    <mergeCell ref="E21:E22"/>
    <mergeCell ref="G21:G22"/>
    <mergeCell ref="H21:H22"/>
    <mergeCell ref="K21:K22"/>
    <mergeCell ref="M15:M16"/>
    <mergeCell ref="N15:N16"/>
    <mergeCell ref="O15:O16"/>
    <mergeCell ref="P15:P16"/>
    <mergeCell ref="B11:B12"/>
    <mergeCell ref="E11:E12"/>
    <mergeCell ref="G11:G12"/>
    <mergeCell ref="H11:H12"/>
    <mergeCell ref="K11:K12"/>
    <mergeCell ref="M11:M12"/>
    <mergeCell ref="N11:N12"/>
    <mergeCell ref="O11:O12"/>
    <mergeCell ref="P11:P12"/>
    <mergeCell ref="B15:B16"/>
    <mergeCell ref="E15:E16"/>
    <mergeCell ref="G15:G16"/>
    <mergeCell ref="H15:H16"/>
    <mergeCell ref="K15:K16"/>
    <mergeCell ref="N8:N10"/>
    <mergeCell ref="O8:O10"/>
    <mergeCell ref="P8:P10"/>
    <mergeCell ref="F9:G10"/>
    <mergeCell ref="H9:H10"/>
    <mergeCell ref="K9:K10"/>
    <mergeCell ref="L9:M10"/>
    <mergeCell ref="B8:B10"/>
    <mergeCell ref="C8:C10"/>
    <mergeCell ref="D8:D10"/>
    <mergeCell ref="E8:E10"/>
    <mergeCell ref="F8:M8"/>
    <mergeCell ref="B2:L2"/>
    <mergeCell ref="B3:L3"/>
    <mergeCell ref="B4:L4"/>
    <mergeCell ref="B5:L5"/>
  </mergeCells>
  <printOptions horizontalCentered="1" verticalCentered="1"/>
  <pageMargins left="0.5" right="0.5" top="1" bottom="1" header="0.38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5"/>
  <sheetViews>
    <sheetView tabSelected="1" topLeftCell="A43" zoomScaleNormal="100" workbookViewId="0">
      <selection activeCell="B3" sqref="B3:P3"/>
    </sheetView>
  </sheetViews>
  <sheetFormatPr defaultRowHeight="13.2" x14ac:dyDescent="0.25"/>
  <cols>
    <col min="1" max="1" width="0.88671875" style="1" customWidth="1"/>
    <col min="2" max="2" width="6.6640625" style="1" bestFit="1" customWidth="1"/>
    <col min="3" max="3" width="30.6640625" style="1" customWidth="1"/>
    <col min="4" max="4" width="10.33203125" style="2" bestFit="1" customWidth="1"/>
    <col min="5" max="5" width="7.6640625" style="1" customWidth="1"/>
    <col min="6" max="6" width="9.44140625" style="1" customWidth="1"/>
    <col min="7" max="7" width="10.44140625" style="1" customWidth="1"/>
    <col min="8" max="8" width="12.44140625" style="1" customWidth="1"/>
    <col min="9" max="10" width="7.77734375" style="54" hidden="1" customWidth="1"/>
    <col min="11" max="11" width="8.109375" style="1" customWidth="1"/>
    <col min="12" max="12" width="19.33203125" style="1" customWidth="1"/>
    <col min="13" max="13" width="6.5546875" style="1" customWidth="1"/>
    <col min="14" max="14" width="12.44140625" style="1" customWidth="1"/>
    <col min="15" max="15" width="10.77734375" style="1" customWidth="1"/>
    <col min="16" max="16" width="11.6640625" style="1" customWidth="1"/>
    <col min="17" max="17" width="5.33203125" style="1" customWidth="1"/>
    <col min="18" max="18" width="9.33203125" style="1" customWidth="1"/>
    <col min="19" max="19" width="8.33203125" style="1" customWidth="1"/>
    <col min="20" max="20" width="7" style="1" customWidth="1"/>
    <col min="21" max="21" width="9" customWidth="1"/>
  </cols>
  <sheetData>
    <row r="2" spans="2:20" x14ac:dyDescent="0.25"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/>
      <c r="R2"/>
      <c r="S2"/>
      <c r="T2"/>
    </row>
    <row r="3" spans="2:20" x14ac:dyDescent="0.25">
      <c r="B3" s="25" t="s">
        <v>34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/>
      <c r="R3"/>
      <c r="S3"/>
      <c r="T3"/>
    </row>
    <row r="4" spans="2:20" x14ac:dyDescent="0.25">
      <c r="B4" s="25" t="s">
        <v>33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</row>
    <row r="5" spans="2:20" x14ac:dyDescent="0.25">
      <c r="B5" s="25" t="s">
        <v>20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/>
      <c r="R5"/>
      <c r="S5"/>
      <c r="T5"/>
    </row>
    <row r="6" spans="2:20" ht="13.8" thickBot="1" x14ac:dyDescent="0.3"/>
    <row r="7" spans="2:20" ht="13.8" customHeight="1" thickBot="1" x14ac:dyDescent="0.3">
      <c r="B7" s="22" t="s">
        <v>4</v>
      </c>
      <c r="C7" s="26" t="s">
        <v>6</v>
      </c>
      <c r="D7" s="26" t="s">
        <v>7</v>
      </c>
      <c r="E7" s="22" t="s">
        <v>0</v>
      </c>
      <c r="F7" s="39" t="s">
        <v>37</v>
      </c>
      <c r="G7" s="40"/>
      <c r="H7" s="40"/>
      <c r="I7" s="40"/>
      <c r="J7" s="40"/>
      <c r="K7" s="40"/>
      <c r="L7" s="40"/>
      <c r="M7" s="40"/>
      <c r="N7" s="34" t="s">
        <v>1</v>
      </c>
      <c r="O7" s="22" t="s">
        <v>22</v>
      </c>
      <c r="P7" s="22" t="s">
        <v>21</v>
      </c>
      <c r="Q7"/>
      <c r="R7"/>
      <c r="S7"/>
      <c r="T7"/>
    </row>
    <row r="8" spans="2:20" ht="12.75" customHeight="1" x14ac:dyDescent="0.25">
      <c r="B8" s="23"/>
      <c r="C8" s="27"/>
      <c r="D8" s="27"/>
      <c r="E8" s="23"/>
      <c r="F8" s="42" t="s">
        <v>8</v>
      </c>
      <c r="G8" s="43"/>
      <c r="H8" s="22" t="s">
        <v>9</v>
      </c>
      <c r="I8" s="55"/>
      <c r="J8" s="55"/>
      <c r="K8" s="50" t="s">
        <v>10</v>
      </c>
      <c r="L8" s="46" t="s">
        <v>11</v>
      </c>
      <c r="M8" s="47"/>
      <c r="N8" s="35"/>
      <c r="O8" s="23"/>
      <c r="P8" s="23"/>
      <c r="Q8"/>
      <c r="R8"/>
      <c r="S8"/>
      <c r="T8"/>
    </row>
    <row r="9" spans="2:20" ht="13.8" thickBot="1" x14ac:dyDescent="0.3">
      <c r="B9" s="24"/>
      <c r="C9" s="28"/>
      <c r="D9" s="28"/>
      <c r="E9" s="24"/>
      <c r="F9" s="44"/>
      <c r="G9" s="45"/>
      <c r="H9" s="24"/>
      <c r="I9" s="56"/>
      <c r="J9" s="56"/>
      <c r="K9" s="51"/>
      <c r="L9" s="48"/>
      <c r="M9" s="49"/>
      <c r="N9" s="36"/>
      <c r="O9" s="24"/>
      <c r="P9" s="24"/>
      <c r="Q9"/>
      <c r="R9"/>
      <c r="S9"/>
      <c r="T9"/>
    </row>
    <row r="10" spans="2:20" ht="12.75" customHeight="1" x14ac:dyDescent="0.25">
      <c r="B10" s="20">
        <v>1</v>
      </c>
      <c r="C10" s="17" t="s">
        <v>13</v>
      </c>
      <c r="D10" s="13" t="s">
        <v>12</v>
      </c>
      <c r="E10" s="20">
        <v>18</v>
      </c>
      <c r="F10" s="16">
        <v>24</v>
      </c>
      <c r="G10" s="29">
        <f t="shared" ref="G10" si="0">F10+F11</f>
        <v>48</v>
      </c>
      <c r="H10" s="52" t="str">
        <f t="shared" ref="H10" si="1">TEXT(I10,"00:")&amp;TEXT(I11,"00")</f>
        <v>06:05</v>
      </c>
      <c r="I10" s="57">
        <v>6</v>
      </c>
      <c r="J10" s="57">
        <f t="shared" ref="J10" si="2">I10*60+I11</f>
        <v>365</v>
      </c>
      <c r="K10" s="31">
        <f t="shared" ref="K10" si="3">ROUND(J11/J10*50,2)</f>
        <v>246.58</v>
      </c>
      <c r="L10" s="15">
        <v>1</v>
      </c>
      <c r="M10" s="33">
        <f t="shared" ref="M10" si="4">L10+L11</f>
        <v>1</v>
      </c>
      <c r="N10" s="37">
        <f t="shared" ref="N10" si="5">IF((K10-M10)&gt;0,K10-M10,0)</f>
        <v>245.58</v>
      </c>
      <c r="O10" s="18" t="s">
        <v>28</v>
      </c>
      <c r="P10" s="18">
        <v>8</v>
      </c>
      <c r="Q10"/>
      <c r="R10"/>
      <c r="S10"/>
      <c r="T10"/>
    </row>
    <row r="11" spans="2:20" ht="13.8" customHeight="1" thickBot="1" x14ac:dyDescent="0.3">
      <c r="B11" s="21"/>
      <c r="C11" s="14" t="s">
        <v>64</v>
      </c>
      <c r="D11" s="12" t="s">
        <v>12</v>
      </c>
      <c r="E11" s="21"/>
      <c r="F11" s="11">
        <v>24</v>
      </c>
      <c r="G11" s="30"/>
      <c r="H11" s="53"/>
      <c r="I11" s="58">
        <v>5</v>
      </c>
      <c r="J11" s="58">
        <f t="shared" ref="J11" si="6">30*60</f>
        <v>1800</v>
      </c>
      <c r="K11" s="32"/>
      <c r="L11" s="10">
        <v>0</v>
      </c>
      <c r="M11" s="41"/>
      <c r="N11" s="38"/>
      <c r="O11" s="19"/>
      <c r="P11" s="19"/>
      <c r="Q11"/>
      <c r="R11"/>
      <c r="S11"/>
      <c r="T11"/>
    </row>
    <row r="12" spans="2:20" ht="12.75" customHeight="1" x14ac:dyDescent="0.25">
      <c r="B12" s="20">
        <v>2</v>
      </c>
      <c r="C12" s="17" t="s">
        <v>87</v>
      </c>
      <c r="D12" s="13" t="s">
        <v>50</v>
      </c>
      <c r="E12" s="20">
        <v>21</v>
      </c>
      <c r="F12" s="16">
        <v>24</v>
      </c>
      <c r="G12" s="29">
        <f t="shared" ref="G12" si="7">F12+F13</f>
        <v>48</v>
      </c>
      <c r="H12" s="52" t="str">
        <f t="shared" ref="H12" si="8">TEXT(I12,"00:")&amp;TEXT(I13,"00")</f>
        <v>05:55</v>
      </c>
      <c r="I12" s="57">
        <v>5</v>
      </c>
      <c r="J12" s="57">
        <f t="shared" ref="J12" si="9">I12*60+I13</f>
        <v>355</v>
      </c>
      <c r="K12" s="31">
        <f t="shared" ref="K12" si="10">ROUND(J13/J12*50,2)</f>
        <v>253.52</v>
      </c>
      <c r="L12" s="15">
        <v>0</v>
      </c>
      <c r="M12" s="33">
        <f t="shared" ref="M12" si="11">L12+L13</f>
        <v>17</v>
      </c>
      <c r="N12" s="37">
        <f t="shared" ref="N12" si="12">IF((K12-M12)&gt;0,K12-M12,0)</f>
        <v>236.52</v>
      </c>
      <c r="O12" s="18" t="s">
        <v>28</v>
      </c>
      <c r="P12" s="18">
        <v>1</v>
      </c>
      <c r="Q12"/>
      <c r="R12"/>
      <c r="S12"/>
      <c r="T12"/>
    </row>
    <row r="13" spans="2:20" ht="13.8" customHeight="1" thickBot="1" x14ac:dyDescent="0.3">
      <c r="B13" s="21"/>
      <c r="C13" s="14" t="s">
        <v>70</v>
      </c>
      <c r="D13" s="12" t="s">
        <v>12</v>
      </c>
      <c r="E13" s="21"/>
      <c r="F13" s="11">
        <v>24</v>
      </c>
      <c r="G13" s="30"/>
      <c r="H13" s="53"/>
      <c r="I13" s="58">
        <v>55</v>
      </c>
      <c r="J13" s="58">
        <f t="shared" ref="J13" si="13">30*60</f>
        <v>1800</v>
      </c>
      <c r="K13" s="32"/>
      <c r="L13" s="10">
        <v>17</v>
      </c>
      <c r="M13" s="41"/>
      <c r="N13" s="38"/>
      <c r="O13" s="19"/>
      <c r="P13" s="19"/>
      <c r="Q13"/>
      <c r="R13"/>
      <c r="S13"/>
      <c r="T13"/>
    </row>
    <row r="14" spans="2:20" ht="12.75" customHeight="1" x14ac:dyDescent="0.25">
      <c r="B14" s="20">
        <v>3</v>
      </c>
      <c r="C14" s="17" t="s">
        <v>68</v>
      </c>
      <c r="D14" s="13" t="s">
        <v>12</v>
      </c>
      <c r="E14" s="20">
        <v>20</v>
      </c>
      <c r="F14" s="16">
        <v>24</v>
      </c>
      <c r="G14" s="29">
        <f t="shared" ref="G14" si="14">F14+F15</f>
        <v>48</v>
      </c>
      <c r="H14" s="52" t="str">
        <f t="shared" ref="H14" si="15">TEXT(I14,"00:")&amp;TEXT(I15,"00")</f>
        <v>06:55</v>
      </c>
      <c r="I14" s="57">
        <v>6</v>
      </c>
      <c r="J14" s="57">
        <f t="shared" ref="J14" si="16">I14*60+I15</f>
        <v>415</v>
      </c>
      <c r="K14" s="31">
        <f t="shared" ref="K14" si="17">ROUND(J15/J14*50,2)</f>
        <v>216.87</v>
      </c>
      <c r="L14" s="15">
        <v>0</v>
      </c>
      <c r="M14" s="33">
        <f t="shared" ref="M14" si="18">L14+L15</f>
        <v>0</v>
      </c>
      <c r="N14" s="37">
        <f t="shared" ref="N14" si="19">IF((K14-M14)&gt;0,K14-M14,0)</f>
        <v>216.87</v>
      </c>
      <c r="O14" s="18" t="s">
        <v>28</v>
      </c>
      <c r="P14" s="18">
        <v>7</v>
      </c>
      <c r="Q14"/>
      <c r="R14"/>
      <c r="S14"/>
      <c r="T14"/>
    </row>
    <row r="15" spans="2:20" ht="13.8" customHeight="1" thickBot="1" x14ac:dyDescent="0.3">
      <c r="B15" s="21"/>
      <c r="C15" s="14" t="s">
        <v>69</v>
      </c>
      <c r="D15" s="12" t="s">
        <v>12</v>
      </c>
      <c r="E15" s="21"/>
      <c r="F15" s="11">
        <v>24</v>
      </c>
      <c r="G15" s="30"/>
      <c r="H15" s="53"/>
      <c r="I15" s="58">
        <v>55</v>
      </c>
      <c r="J15" s="58">
        <f t="shared" ref="J15" si="20">30*60</f>
        <v>1800</v>
      </c>
      <c r="K15" s="32"/>
      <c r="L15" s="10">
        <v>0</v>
      </c>
      <c r="M15" s="41"/>
      <c r="N15" s="38"/>
      <c r="O15" s="19"/>
      <c r="P15" s="19"/>
      <c r="Q15"/>
      <c r="R15"/>
      <c r="S15"/>
      <c r="T15"/>
    </row>
    <row r="16" spans="2:20" ht="12.75" customHeight="1" x14ac:dyDescent="0.25">
      <c r="B16" s="20">
        <v>4</v>
      </c>
      <c r="C16" s="17" t="s">
        <v>14</v>
      </c>
      <c r="D16" s="13" t="s">
        <v>12</v>
      </c>
      <c r="E16" s="20">
        <v>13</v>
      </c>
      <c r="F16" s="16">
        <v>24</v>
      </c>
      <c r="G16" s="29">
        <f t="shared" ref="G16" si="21">F16+F17</f>
        <v>48</v>
      </c>
      <c r="H16" s="52" t="str">
        <f t="shared" ref="H16" si="22">TEXT(I16,"00:")&amp;TEXT(I17,"00")</f>
        <v>07:02</v>
      </c>
      <c r="I16" s="57">
        <v>7</v>
      </c>
      <c r="J16" s="57">
        <f t="shared" ref="J16" si="23">I16*60+I17</f>
        <v>422</v>
      </c>
      <c r="K16" s="31">
        <f t="shared" ref="K16" si="24">ROUND(J17/J16*50,2)</f>
        <v>213.27</v>
      </c>
      <c r="L16" s="15">
        <v>0</v>
      </c>
      <c r="M16" s="33">
        <f t="shared" ref="M16" si="25">L16+L17</f>
        <v>0</v>
      </c>
      <c r="N16" s="37">
        <f t="shared" ref="N16" si="26">IF((K16-M16)&gt;0,K16-M16,0)</f>
        <v>213.27</v>
      </c>
      <c r="O16" s="18" t="s">
        <v>28</v>
      </c>
      <c r="P16" s="18">
        <v>6</v>
      </c>
      <c r="Q16"/>
      <c r="R16"/>
      <c r="S16"/>
      <c r="T16"/>
    </row>
    <row r="17" spans="2:20" ht="13.8" customHeight="1" thickBot="1" x14ac:dyDescent="0.3">
      <c r="B17" s="21"/>
      <c r="C17" s="14" t="s">
        <v>61</v>
      </c>
      <c r="D17" s="12" t="s">
        <v>12</v>
      </c>
      <c r="E17" s="21"/>
      <c r="F17" s="11">
        <v>24</v>
      </c>
      <c r="G17" s="30"/>
      <c r="H17" s="53"/>
      <c r="I17" s="58">
        <v>2</v>
      </c>
      <c r="J17" s="58">
        <f t="shared" ref="J17" si="27">30*60</f>
        <v>1800</v>
      </c>
      <c r="K17" s="32"/>
      <c r="L17" s="10">
        <v>0</v>
      </c>
      <c r="M17" s="41"/>
      <c r="N17" s="38"/>
      <c r="O17" s="19"/>
      <c r="P17" s="19"/>
      <c r="Q17"/>
      <c r="R17"/>
      <c r="S17"/>
      <c r="T17"/>
    </row>
    <row r="18" spans="2:20" ht="12.75" customHeight="1" thickBot="1" x14ac:dyDescent="0.3">
      <c r="B18" s="20">
        <v>5</v>
      </c>
      <c r="C18" s="17" t="s">
        <v>71</v>
      </c>
      <c r="D18" s="12" t="s">
        <v>50</v>
      </c>
      <c r="E18" s="20">
        <v>22</v>
      </c>
      <c r="F18" s="16">
        <v>24</v>
      </c>
      <c r="G18" s="29">
        <f t="shared" ref="G18" si="28">F18+F19</f>
        <v>48</v>
      </c>
      <c r="H18" s="52" t="str">
        <f t="shared" ref="H18" si="29">TEXT(I18,"00:")&amp;TEXT(I19,"00")</f>
        <v>07:38</v>
      </c>
      <c r="I18" s="57">
        <v>7</v>
      </c>
      <c r="J18" s="57">
        <f t="shared" ref="J18" si="30">I18*60+I19</f>
        <v>458</v>
      </c>
      <c r="K18" s="31">
        <f t="shared" ref="K18" si="31">ROUND(J19/J18*50,2)</f>
        <v>196.51</v>
      </c>
      <c r="L18" s="15">
        <v>0</v>
      </c>
      <c r="M18" s="33">
        <f t="shared" ref="M18" si="32">L18+L19</f>
        <v>0</v>
      </c>
      <c r="N18" s="37">
        <f t="shared" ref="N18" si="33">IF((K18-M18)&gt;0,K18-M18,0)</f>
        <v>196.51</v>
      </c>
      <c r="O18" s="18" t="s">
        <v>28</v>
      </c>
      <c r="P18" s="18">
        <v>5</v>
      </c>
      <c r="Q18"/>
      <c r="R18"/>
      <c r="S18"/>
      <c r="T18"/>
    </row>
    <row r="19" spans="2:20" ht="13.8" customHeight="1" thickBot="1" x14ac:dyDescent="0.3">
      <c r="B19" s="21"/>
      <c r="C19" s="14" t="s">
        <v>72</v>
      </c>
      <c r="D19" s="12" t="s">
        <v>50</v>
      </c>
      <c r="E19" s="21"/>
      <c r="F19" s="11">
        <v>24</v>
      </c>
      <c r="G19" s="30"/>
      <c r="H19" s="53"/>
      <c r="I19" s="58">
        <v>38</v>
      </c>
      <c r="J19" s="58">
        <f t="shared" ref="J19" si="34">30*60</f>
        <v>1800</v>
      </c>
      <c r="K19" s="32"/>
      <c r="L19" s="10">
        <v>0</v>
      </c>
      <c r="M19" s="41"/>
      <c r="N19" s="38"/>
      <c r="O19" s="19"/>
      <c r="P19" s="19"/>
      <c r="Q19"/>
      <c r="R19"/>
      <c r="S19"/>
      <c r="T19"/>
    </row>
    <row r="20" spans="2:20" ht="12.75" customHeight="1" x14ac:dyDescent="0.25">
      <c r="B20" s="20">
        <v>6</v>
      </c>
      <c r="C20" s="17" t="s">
        <v>42</v>
      </c>
      <c r="D20" s="13" t="s">
        <v>12</v>
      </c>
      <c r="E20" s="20">
        <v>7</v>
      </c>
      <c r="F20" s="16">
        <v>24</v>
      </c>
      <c r="G20" s="29">
        <f t="shared" ref="G20" si="35">F20+F21</f>
        <v>48</v>
      </c>
      <c r="H20" s="52" t="str">
        <f t="shared" ref="H20" si="36">TEXT(I20,"00:")&amp;TEXT(I21,"00")</f>
        <v>08:25</v>
      </c>
      <c r="I20" s="57">
        <v>8</v>
      </c>
      <c r="J20" s="57">
        <f t="shared" ref="J20" si="37">I20*60+I21</f>
        <v>505</v>
      </c>
      <c r="K20" s="31">
        <f t="shared" ref="K20" si="38">ROUND(J21/J20*50,2)</f>
        <v>178.22</v>
      </c>
      <c r="L20" s="15">
        <v>0</v>
      </c>
      <c r="M20" s="33">
        <f t="shared" ref="M20" si="39">L20+L21</f>
        <v>1</v>
      </c>
      <c r="N20" s="37">
        <f t="shared" ref="N20" si="40">IF((K20-M20)&gt;0,K20-M20,0)</f>
        <v>177.22</v>
      </c>
      <c r="O20" s="18" t="s">
        <v>28</v>
      </c>
      <c r="P20" s="18" t="s">
        <v>30</v>
      </c>
      <c r="Q20"/>
      <c r="R20"/>
      <c r="S20"/>
      <c r="T20"/>
    </row>
    <row r="21" spans="2:20" ht="13.8" customHeight="1" thickBot="1" x14ac:dyDescent="0.3">
      <c r="B21" s="21"/>
      <c r="C21" s="14" t="s">
        <v>43</v>
      </c>
      <c r="D21" s="12" t="s">
        <v>12</v>
      </c>
      <c r="E21" s="21"/>
      <c r="F21" s="11">
        <v>24</v>
      </c>
      <c r="G21" s="30"/>
      <c r="H21" s="53"/>
      <c r="I21" s="58">
        <v>25</v>
      </c>
      <c r="J21" s="58">
        <f t="shared" ref="J21" si="41">30*60</f>
        <v>1800</v>
      </c>
      <c r="K21" s="32"/>
      <c r="L21" s="10">
        <v>1</v>
      </c>
      <c r="M21" s="41"/>
      <c r="N21" s="38"/>
      <c r="O21" s="19"/>
      <c r="P21" s="19"/>
      <c r="Q21"/>
      <c r="R21"/>
      <c r="S21"/>
      <c r="T21"/>
    </row>
    <row r="22" spans="2:20" ht="12.75" customHeight="1" x14ac:dyDescent="0.25">
      <c r="B22" s="20">
        <v>7</v>
      </c>
      <c r="C22" s="17" t="s">
        <v>23</v>
      </c>
      <c r="D22" s="13" t="s">
        <v>12</v>
      </c>
      <c r="E22" s="20">
        <v>2</v>
      </c>
      <c r="F22" s="16">
        <v>24</v>
      </c>
      <c r="G22" s="29">
        <f>F22+F23</f>
        <v>48</v>
      </c>
      <c r="H22" s="52" t="str">
        <f>TEXT(I22,"00:")&amp;TEXT(I23,"00")</f>
        <v>08:57</v>
      </c>
      <c r="I22" s="57">
        <v>8</v>
      </c>
      <c r="J22" s="57">
        <f>I22*60+I23</f>
        <v>537</v>
      </c>
      <c r="K22" s="31">
        <f>ROUND(J23/J22*50,2)</f>
        <v>167.6</v>
      </c>
      <c r="L22" s="15">
        <v>0</v>
      </c>
      <c r="M22" s="33">
        <f>L22+L23</f>
        <v>1</v>
      </c>
      <c r="N22" s="37">
        <f>IF((K22-M22)&gt;0,K22-M22,0)</f>
        <v>166.6</v>
      </c>
      <c r="O22" s="18" t="s">
        <v>28</v>
      </c>
      <c r="P22" s="18">
        <v>4</v>
      </c>
      <c r="Q22"/>
      <c r="R22"/>
      <c r="S22"/>
      <c r="T22"/>
    </row>
    <row r="23" spans="2:20" ht="13.8" customHeight="1" thickBot="1" x14ac:dyDescent="0.3">
      <c r="B23" s="21"/>
      <c r="C23" s="14" t="s">
        <v>38</v>
      </c>
      <c r="D23" s="12" t="s">
        <v>12</v>
      </c>
      <c r="E23" s="21"/>
      <c r="F23" s="11">
        <v>24</v>
      </c>
      <c r="G23" s="30"/>
      <c r="H23" s="53"/>
      <c r="I23" s="58">
        <v>57</v>
      </c>
      <c r="J23" s="58">
        <f>30*60</f>
        <v>1800</v>
      </c>
      <c r="K23" s="32"/>
      <c r="L23" s="10">
        <v>1</v>
      </c>
      <c r="M23" s="41"/>
      <c r="N23" s="38"/>
      <c r="O23" s="19"/>
      <c r="P23" s="19"/>
      <c r="Q23"/>
      <c r="R23"/>
      <c r="S23"/>
      <c r="T23"/>
    </row>
    <row r="24" spans="2:20" ht="12.75" customHeight="1" x14ac:dyDescent="0.25">
      <c r="B24" s="20">
        <v>8</v>
      </c>
      <c r="C24" s="17" t="s">
        <v>17</v>
      </c>
      <c r="D24" s="13" t="s">
        <v>12</v>
      </c>
      <c r="E24" s="20">
        <v>27</v>
      </c>
      <c r="F24" s="16">
        <v>24</v>
      </c>
      <c r="G24" s="29">
        <f t="shared" ref="G24" si="42">F24+F25</f>
        <v>48</v>
      </c>
      <c r="H24" s="52" t="str">
        <f t="shared" ref="H24" si="43">TEXT(I24,"00:")&amp;TEXT(I25,"00")</f>
        <v>09:07</v>
      </c>
      <c r="I24" s="57">
        <v>9</v>
      </c>
      <c r="J24" s="57">
        <f t="shared" ref="J24" si="44">I24*60+I25</f>
        <v>547</v>
      </c>
      <c r="K24" s="31">
        <f t="shared" ref="K24" si="45">ROUND(J25/J24*50,2)</f>
        <v>164.53</v>
      </c>
      <c r="L24" s="15">
        <v>0</v>
      </c>
      <c r="M24" s="33">
        <f t="shared" ref="M24" si="46">L24+L25</f>
        <v>0</v>
      </c>
      <c r="N24" s="37">
        <f t="shared" ref="N24" si="47">IF((K24-M24)&gt;0,K24-M24,0)</f>
        <v>164.53</v>
      </c>
      <c r="O24" s="18" t="s">
        <v>28</v>
      </c>
      <c r="P24" s="18">
        <v>3</v>
      </c>
      <c r="Q24"/>
      <c r="R24"/>
      <c r="S24"/>
      <c r="T24"/>
    </row>
    <row r="25" spans="2:20" ht="13.8" customHeight="1" thickBot="1" x14ac:dyDescent="0.3">
      <c r="B25" s="21"/>
      <c r="C25" s="14" t="s">
        <v>2</v>
      </c>
      <c r="D25" s="12" t="s">
        <v>12</v>
      </c>
      <c r="E25" s="21"/>
      <c r="F25" s="11">
        <v>24</v>
      </c>
      <c r="G25" s="30"/>
      <c r="H25" s="53"/>
      <c r="I25" s="58">
        <v>7</v>
      </c>
      <c r="J25" s="58">
        <f t="shared" ref="J25" si="48">30*60</f>
        <v>1800</v>
      </c>
      <c r="K25" s="32"/>
      <c r="L25" s="10">
        <v>0</v>
      </c>
      <c r="M25" s="41"/>
      <c r="N25" s="38"/>
      <c r="O25" s="19"/>
      <c r="P25" s="19"/>
      <c r="Q25"/>
      <c r="R25"/>
      <c r="S25"/>
      <c r="T25"/>
    </row>
    <row r="26" spans="2:20" ht="12.75" customHeight="1" x14ac:dyDescent="0.25">
      <c r="B26" s="20">
        <v>9</v>
      </c>
      <c r="C26" s="17" t="s">
        <v>57</v>
      </c>
      <c r="D26" s="13" t="s">
        <v>12</v>
      </c>
      <c r="E26" s="20">
        <v>15</v>
      </c>
      <c r="F26" s="16">
        <v>24</v>
      </c>
      <c r="G26" s="29">
        <f t="shared" ref="G26" si="49">F26+F27</f>
        <v>48</v>
      </c>
      <c r="H26" s="52" t="str">
        <f t="shared" ref="H26" si="50">TEXT(I26,"00:")&amp;TEXT(I27,"00")</f>
        <v>09:35</v>
      </c>
      <c r="I26" s="57">
        <v>9</v>
      </c>
      <c r="J26" s="57">
        <f t="shared" ref="J26" si="51">I26*60+I27</f>
        <v>575</v>
      </c>
      <c r="K26" s="31">
        <f t="shared" ref="K26" si="52">ROUND(J27/J26*50,2)</f>
        <v>156.52000000000001</v>
      </c>
      <c r="L26" s="15">
        <v>0</v>
      </c>
      <c r="M26" s="33">
        <f t="shared" ref="M26" si="53">L26+L27</f>
        <v>0</v>
      </c>
      <c r="N26" s="37">
        <f t="shared" ref="N26" si="54">IF((K26-M26)&gt;0,K26-M26,0)</f>
        <v>156.52000000000001</v>
      </c>
      <c r="O26" s="18" t="s">
        <v>28</v>
      </c>
      <c r="P26" s="18">
        <v>2</v>
      </c>
      <c r="Q26"/>
      <c r="R26"/>
      <c r="S26"/>
      <c r="T26"/>
    </row>
    <row r="27" spans="2:20" ht="13.8" customHeight="1" thickBot="1" x14ac:dyDescent="0.3">
      <c r="B27" s="21"/>
      <c r="C27" s="14" t="s">
        <v>58</v>
      </c>
      <c r="D27" s="12" t="s">
        <v>12</v>
      </c>
      <c r="E27" s="21"/>
      <c r="F27" s="11">
        <v>24</v>
      </c>
      <c r="G27" s="30"/>
      <c r="H27" s="53"/>
      <c r="I27" s="58">
        <v>35</v>
      </c>
      <c r="J27" s="58">
        <f t="shared" ref="J27" si="55">30*60</f>
        <v>1800</v>
      </c>
      <c r="K27" s="32"/>
      <c r="L27" s="10">
        <v>0</v>
      </c>
      <c r="M27" s="41"/>
      <c r="N27" s="38"/>
      <c r="O27" s="19"/>
      <c r="P27" s="19"/>
      <c r="Q27"/>
      <c r="R27"/>
      <c r="S27"/>
      <c r="T27"/>
    </row>
    <row r="28" spans="2:20" ht="12.75" customHeight="1" x14ac:dyDescent="0.25">
      <c r="B28" s="20">
        <v>10</v>
      </c>
      <c r="C28" s="17" t="s">
        <v>51</v>
      </c>
      <c r="D28" s="13" t="s">
        <v>12</v>
      </c>
      <c r="E28" s="20">
        <v>11</v>
      </c>
      <c r="F28" s="16">
        <v>24</v>
      </c>
      <c r="G28" s="29">
        <f t="shared" ref="G28" si="56">F28+F29</f>
        <v>48</v>
      </c>
      <c r="H28" s="52" t="str">
        <f t="shared" ref="H28" si="57">TEXT(I28,"00:")&amp;TEXT(I29,"00")</f>
        <v>09:50</v>
      </c>
      <c r="I28" s="57">
        <v>9</v>
      </c>
      <c r="J28" s="57">
        <f t="shared" ref="J28" si="58">I28*60+I29</f>
        <v>590</v>
      </c>
      <c r="K28" s="31">
        <f t="shared" ref="K28" si="59">ROUND(J29/J28*50,2)</f>
        <v>152.54</v>
      </c>
      <c r="L28" s="15">
        <v>1</v>
      </c>
      <c r="M28" s="33">
        <f t="shared" ref="M28" si="60">L28+L29</f>
        <v>1</v>
      </c>
      <c r="N28" s="37">
        <f t="shared" ref="N28" si="61">IF((K28-M28)&gt;0,K28-M28,0)</f>
        <v>151.54</v>
      </c>
      <c r="O28" s="18" t="s">
        <v>28</v>
      </c>
      <c r="P28" s="18"/>
      <c r="Q28"/>
      <c r="R28"/>
      <c r="S28"/>
      <c r="T28"/>
    </row>
    <row r="29" spans="2:20" ht="13.8" customHeight="1" thickBot="1" x14ac:dyDescent="0.3">
      <c r="B29" s="21"/>
      <c r="C29" s="14" t="s">
        <v>52</v>
      </c>
      <c r="D29" s="12" t="s">
        <v>12</v>
      </c>
      <c r="E29" s="21"/>
      <c r="F29" s="11">
        <v>24</v>
      </c>
      <c r="G29" s="30"/>
      <c r="H29" s="53"/>
      <c r="I29" s="58">
        <v>50</v>
      </c>
      <c r="J29" s="58">
        <f t="shared" ref="J29" si="62">30*60</f>
        <v>1800</v>
      </c>
      <c r="K29" s="32"/>
      <c r="L29" s="10">
        <v>0</v>
      </c>
      <c r="M29" s="41"/>
      <c r="N29" s="38"/>
      <c r="O29" s="19"/>
      <c r="P29" s="19"/>
      <c r="Q29"/>
      <c r="R29"/>
      <c r="S29"/>
      <c r="T29"/>
    </row>
    <row r="30" spans="2:20" ht="12.75" customHeight="1" x14ac:dyDescent="0.25">
      <c r="B30" s="20">
        <v>11</v>
      </c>
      <c r="C30" s="17" t="s">
        <v>27</v>
      </c>
      <c r="D30" s="13" t="s">
        <v>12</v>
      </c>
      <c r="E30" s="20">
        <v>31</v>
      </c>
      <c r="F30" s="16">
        <v>24</v>
      </c>
      <c r="G30" s="29">
        <f t="shared" ref="G30" si="63">F30+F31</f>
        <v>48</v>
      </c>
      <c r="H30" s="52" t="str">
        <f t="shared" ref="H30" si="64">TEXT(I30,"00:")&amp;TEXT(I31,"00")</f>
        <v>10:32</v>
      </c>
      <c r="I30" s="57">
        <v>10</v>
      </c>
      <c r="J30" s="57">
        <f t="shared" ref="J30" si="65">I30*60+I31</f>
        <v>632</v>
      </c>
      <c r="K30" s="31">
        <f t="shared" ref="K30" si="66">ROUND(J31/J30*50,2)</f>
        <v>142.41</v>
      </c>
      <c r="L30" s="15">
        <v>0</v>
      </c>
      <c r="M30" s="33">
        <f t="shared" ref="M30" si="67">L30+L31</f>
        <v>1</v>
      </c>
      <c r="N30" s="37">
        <f t="shared" ref="N30" si="68">IF((K30-M30)&gt;0,K30-M30,0)</f>
        <v>141.41</v>
      </c>
      <c r="O30" s="18" t="s">
        <v>28</v>
      </c>
      <c r="P30" s="18"/>
      <c r="Q30"/>
      <c r="R30"/>
      <c r="S30"/>
      <c r="T30"/>
    </row>
    <row r="31" spans="2:20" ht="13.8" customHeight="1" thickBot="1" x14ac:dyDescent="0.3">
      <c r="B31" s="21"/>
      <c r="C31" s="14" t="s">
        <v>85</v>
      </c>
      <c r="D31" s="12" t="s">
        <v>12</v>
      </c>
      <c r="E31" s="21"/>
      <c r="F31" s="11">
        <v>24</v>
      </c>
      <c r="G31" s="30"/>
      <c r="H31" s="53"/>
      <c r="I31" s="58">
        <v>32</v>
      </c>
      <c r="J31" s="58">
        <f t="shared" ref="J31" si="69">30*60</f>
        <v>1800</v>
      </c>
      <c r="K31" s="32"/>
      <c r="L31" s="10">
        <v>1</v>
      </c>
      <c r="M31" s="41"/>
      <c r="N31" s="38"/>
      <c r="O31" s="19"/>
      <c r="P31" s="19"/>
      <c r="Q31"/>
      <c r="R31"/>
      <c r="S31"/>
      <c r="T31"/>
    </row>
    <row r="32" spans="2:20" ht="12.75" customHeight="1" x14ac:dyDescent="0.25">
      <c r="B32" s="20">
        <v>12</v>
      </c>
      <c r="C32" s="17" t="s">
        <v>16</v>
      </c>
      <c r="D32" s="13" t="s">
        <v>12</v>
      </c>
      <c r="E32" s="20">
        <v>25</v>
      </c>
      <c r="F32" s="16">
        <v>24</v>
      </c>
      <c r="G32" s="29">
        <f t="shared" ref="G32" si="70">F32+F33</f>
        <v>48</v>
      </c>
      <c r="H32" s="52" t="str">
        <f t="shared" ref="H32" si="71">TEXT(I32,"00:")&amp;TEXT(I33,"00")</f>
        <v>11:52</v>
      </c>
      <c r="I32" s="57">
        <v>11</v>
      </c>
      <c r="J32" s="57">
        <f t="shared" ref="J32" si="72">I32*60+I33</f>
        <v>712</v>
      </c>
      <c r="K32" s="31">
        <f t="shared" ref="K32" si="73">ROUND(J33/J32*50,2)</f>
        <v>126.4</v>
      </c>
      <c r="L32" s="15">
        <v>2</v>
      </c>
      <c r="M32" s="33">
        <f t="shared" ref="M32" si="74">L32+L33</f>
        <v>2</v>
      </c>
      <c r="N32" s="37">
        <f t="shared" ref="N32" si="75">IF((K32-M32)&gt;0,K32-M32,0)</f>
        <v>124.4</v>
      </c>
      <c r="O32" s="18" t="s">
        <v>28</v>
      </c>
      <c r="P32" s="18"/>
      <c r="Q32"/>
      <c r="R32"/>
      <c r="S32"/>
      <c r="T32"/>
    </row>
    <row r="33" spans="2:20" ht="13.8" customHeight="1" thickBot="1" x14ac:dyDescent="0.3">
      <c r="B33" s="21"/>
      <c r="C33" s="14" t="s">
        <v>15</v>
      </c>
      <c r="D33" s="12" t="s">
        <v>12</v>
      </c>
      <c r="E33" s="21"/>
      <c r="F33" s="11">
        <v>24</v>
      </c>
      <c r="G33" s="30"/>
      <c r="H33" s="53"/>
      <c r="I33" s="58">
        <v>52</v>
      </c>
      <c r="J33" s="58">
        <f t="shared" ref="J33" si="76">30*60</f>
        <v>1800</v>
      </c>
      <c r="K33" s="32"/>
      <c r="L33" s="10">
        <v>0</v>
      </c>
      <c r="M33" s="41"/>
      <c r="N33" s="38"/>
      <c r="O33" s="19"/>
      <c r="P33" s="19"/>
      <c r="Q33"/>
      <c r="R33"/>
      <c r="S33"/>
      <c r="T33"/>
    </row>
    <row r="34" spans="2:20" ht="12.75" customHeight="1" x14ac:dyDescent="0.25">
      <c r="B34" s="20">
        <v>13</v>
      </c>
      <c r="C34" s="17" t="s">
        <v>25</v>
      </c>
      <c r="D34" s="13" t="s">
        <v>50</v>
      </c>
      <c r="E34" s="20">
        <v>10</v>
      </c>
      <c r="F34" s="16">
        <v>24</v>
      </c>
      <c r="G34" s="29">
        <f t="shared" ref="G34" si="77">F34+F35</f>
        <v>48</v>
      </c>
      <c r="H34" s="52" t="str">
        <f t="shared" ref="H34" si="78">TEXT(I34,"00:")&amp;TEXT(I35,"00")</f>
        <v>11:58</v>
      </c>
      <c r="I34" s="57">
        <v>11</v>
      </c>
      <c r="J34" s="57">
        <f t="shared" ref="J34" si="79">I34*60+I35</f>
        <v>718</v>
      </c>
      <c r="K34" s="31">
        <f t="shared" ref="K34" si="80">ROUND(J35/J34*50,2)</f>
        <v>125.35</v>
      </c>
      <c r="L34" s="15">
        <v>0</v>
      </c>
      <c r="M34" s="33">
        <f t="shared" ref="M34" si="81">L34+L35</f>
        <v>1</v>
      </c>
      <c r="N34" s="37">
        <f t="shared" ref="N34" si="82">IF((K34-M34)&gt;0,K34-M34,0)</f>
        <v>124.35</v>
      </c>
      <c r="O34" s="18" t="s">
        <v>28</v>
      </c>
      <c r="P34" s="18"/>
      <c r="Q34"/>
      <c r="R34"/>
      <c r="S34"/>
      <c r="T34"/>
    </row>
    <row r="35" spans="2:20" ht="13.8" customHeight="1" thickBot="1" x14ac:dyDescent="0.3">
      <c r="B35" s="21"/>
      <c r="C35" s="14" t="s">
        <v>49</v>
      </c>
      <c r="D35" s="12" t="s">
        <v>50</v>
      </c>
      <c r="E35" s="21"/>
      <c r="F35" s="11">
        <v>24</v>
      </c>
      <c r="G35" s="30"/>
      <c r="H35" s="53"/>
      <c r="I35" s="58">
        <v>58</v>
      </c>
      <c r="J35" s="58">
        <f t="shared" ref="J35" si="83">30*60</f>
        <v>1800</v>
      </c>
      <c r="K35" s="32"/>
      <c r="L35" s="10">
        <v>1</v>
      </c>
      <c r="M35" s="41"/>
      <c r="N35" s="38"/>
      <c r="O35" s="19"/>
      <c r="P35" s="19"/>
      <c r="Q35"/>
      <c r="R35"/>
      <c r="S35"/>
      <c r="T35"/>
    </row>
    <row r="36" spans="2:20" ht="12.75" customHeight="1" x14ac:dyDescent="0.25">
      <c r="B36" s="20">
        <v>14</v>
      </c>
      <c r="C36" s="17" t="s">
        <v>79</v>
      </c>
      <c r="D36" s="13" t="s">
        <v>12</v>
      </c>
      <c r="E36" s="20">
        <v>28</v>
      </c>
      <c r="F36" s="16">
        <v>24</v>
      </c>
      <c r="G36" s="29">
        <f t="shared" ref="G36" si="84">F36+F37</f>
        <v>48</v>
      </c>
      <c r="H36" s="52" t="str">
        <f t="shared" ref="H36" si="85">TEXT(I36,"00:")&amp;TEXT(I37,"00")</f>
        <v>12:56</v>
      </c>
      <c r="I36" s="57">
        <v>12</v>
      </c>
      <c r="J36" s="57">
        <f t="shared" ref="J36" si="86">I36*60+I37</f>
        <v>776</v>
      </c>
      <c r="K36" s="31">
        <f t="shared" ref="K36" si="87">ROUND(J37/J36*50,2)</f>
        <v>115.98</v>
      </c>
      <c r="L36" s="15">
        <v>1</v>
      </c>
      <c r="M36" s="33">
        <f t="shared" ref="M36" si="88">L36+L37</f>
        <v>1</v>
      </c>
      <c r="N36" s="37">
        <f t="shared" ref="N36" si="89">IF((K36-M36)&gt;0,K36-M36,0)</f>
        <v>114.98</v>
      </c>
      <c r="O36" s="18" t="s">
        <v>28</v>
      </c>
      <c r="P36" s="18"/>
      <c r="Q36"/>
      <c r="R36"/>
      <c r="S36"/>
      <c r="T36"/>
    </row>
    <row r="37" spans="2:20" ht="13.8" customHeight="1" thickBot="1" x14ac:dyDescent="0.3">
      <c r="B37" s="21"/>
      <c r="C37" s="14" t="s">
        <v>80</v>
      </c>
      <c r="D37" s="12" t="s">
        <v>12</v>
      </c>
      <c r="E37" s="21"/>
      <c r="F37" s="11">
        <v>24</v>
      </c>
      <c r="G37" s="30"/>
      <c r="H37" s="53"/>
      <c r="I37" s="58">
        <v>56</v>
      </c>
      <c r="J37" s="58">
        <f t="shared" ref="J37" si="90">30*60</f>
        <v>1800</v>
      </c>
      <c r="K37" s="32"/>
      <c r="L37" s="10">
        <v>0</v>
      </c>
      <c r="M37" s="41"/>
      <c r="N37" s="38"/>
      <c r="O37" s="19"/>
      <c r="P37" s="19"/>
      <c r="Q37"/>
      <c r="R37"/>
      <c r="S37"/>
      <c r="T37"/>
    </row>
    <row r="38" spans="2:20" ht="12.75" customHeight="1" thickBot="1" x14ac:dyDescent="0.3">
      <c r="B38" s="20">
        <v>15</v>
      </c>
      <c r="C38" s="14" t="s">
        <v>56</v>
      </c>
      <c r="D38" s="13" t="s">
        <v>12</v>
      </c>
      <c r="E38" s="20">
        <v>14</v>
      </c>
      <c r="F38" s="16">
        <v>24</v>
      </c>
      <c r="G38" s="29">
        <f t="shared" ref="G38" si="91">F38+F39</f>
        <v>48</v>
      </c>
      <c r="H38" s="52" t="str">
        <f t="shared" ref="H38" si="92">TEXT(I38,"00:")&amp;TEXT(I39,"00")</f>
        <v>13:20</v>
      </c>
      <c r="I38" s="57">
        <v>13</v>
      </c>
      <c r="J38" s="57">
        <f t="shared" ref="J38" si="93">I38*60+I39</f>
        <v>800</v>
      </c>
      <c r="K38" s="31">
        <f t="shared" ref="K38" si="94">ROUND(J39/J38*50,2)</f>
        <v>112.5</v>
      </c>
      <c r="L38" s="15">
        <v>0</v>
      </c>
      <c r="M38" s="33">
        <f t="shared" ref="M38" si="95">L38+L39</f>
        <v>0</v>
      </c>
      <c r="N38" s="37">
        <f t="shared" ref="N38" si="96">IF((K38-M38)&gt;0,K38-M38,0)</f>
        <v>112.5</v>
      </c>
      <c r="O38" s="18" t="s">
        <v>28</v>
      </c>
      <c r="P38" s="18"/>
      <c r="Q38"/>
      <c r="R38"/>
      <c r="S38"/>
      <c r="T38"/>
    </row>
    <row r="39" spans="2:20" ht="13.8" customHeight="1" thickBot="1" x14ac:dyDescent="0.3">
      <c r="B39" s="21"/>
      <c r="C39" s="17" t="s">
        <v>55</v>
      </c>
      <c r="D39" s="12" t="s">
        <v>12</v>
      </c>
      <c r="E39" s="21"/>
      <c r="F39" s="11">
        <v>24</v>
      </c>
      <c r="G39" s="30"/>
      <c r="H39" s="53"/>
      <c r="I39" s="58">
        <v>20</v>
      </c>
      <c r="J39" s="58">
        <f t="shared" ref="J39" si="97">30*60</f>
        <v>1800</v>
      </c>
      <c r="K39" s="32"/>
      <c r="L39" s="10">
        <v>0</v>
      </c>
      <c r="M39" s="41"/>
      <c r="N39" s="38"/>
      <c r="O39" s="19"/>
      <c r="P39" s="19"/>
      <c r="Q39"/>
      <c r="R39"/>
      <c r="S39"/>
      <c r="T39"/>
    </row>
    <row r="40" spans="2:20" ht="12.75" customHeight="1" x14ac:dyDescent="0.25">
      <c r="B40" s="20">
        <v>16</v>
      </c>
      <c r="C40" s="17" t="s">
        <v>75</v>
      </c>
      <c r="D40" s="13" t="s">
        <v>12</v>
      </c>
      <c r="E40" s="20">
        <v>24</v>
      </c>
      <c r="F40" s="16">
        <v>24</v>
      </c>
      <c r="G40" s="29">
        <f t="shared" ref="G40" si="98">F40+F41</f>
        <v>48</v>
      </c>
      <c r="H40" s="52" t="str">
        <f t="shared" ref="H40" si="99">TEXT(I40,"00:")&amp;TEXT(I41,"00")</f>
        <v>13:40</v>
      </c>
      <c r="I40" s="57">
        <v>13</v>
      </c>
      <c r="J40" s="57">
        <f t="shared" ref="J40" si="100">I40*60+I41</f>
        <v>820</v>
      </c>
      <c r="K40" s="31">
        <f t="shared" ref="K40" si="101">ROUND(J41/J40*50,2)</f>
        <v>109.76</v>
      </c>
      <c r="L40" s="15">
        <v>0</v>
      </c>
      <c r="M40" s="33">
        <f t="shared" ref="M40" si="102">L40+L41</f>
        <v>0</v>
      </c>
      <c r="N40" s="37">
        <f t="shared" ref="N40" si="103">IF((K40-M40)&gt;0,K40-M40,0)</f>
        <v>109.76</v>
      </c>
      <c r="O40" s="18" t="s">
        <v>28</v>
      </c>
      <c r="P40" s="18"/>
      <c r="Q40"/>
      <c r="R40"/>
      <c r="S40"/>
      <c r="T40"/>
    </row>
    <row r="41" spans="2:20" ht="13.8" customHeight="1" thickBot="1" x14ac:dyDescent="0.3">
      <c r="B41" s="21"/>
      <c r="C41" s="14" t="s">
        <v>76</v>
      </c>
      <c r="D41" s="12" t="s">
        <v>12</v>
      </c>
      <c r="E41" s="21"/>
      <c r="F41" s="11">
        <v>24</v>
      </c>
      <c r="G41" s="30"/>
      <c r="H41" s="53"/>
      <c r="I41" s="58">
        <v>40</v>
      </c>
      <c r="J41" s="58">
        <f t="shared" ref="J41" si="104">30*60</f>
        <v>1800</v>
      </c>
      <c r="K41" s="32"/>
      <c r="L41" s="10">
        <v>0</v>
      </c>
      <c r="M41" s="41"/>
      <c r="N41" s="38"/>
      <c r="O41" s="19"/>
      <c r="P41" s="19"/>
      <c r="Q41"/>
      <c r="R41"/>
      <c r="S41"/>
      <c r="T41"/>
    </row>
    <row r="42" spans="2:20" ht="12.75" customHeight="1" thickBot="1" x14ac:dyDescent="0.3">
      <c r="B42" s="20">
        <v>17</v>
      </c>
      <c r="C42" s="17" t="s">
        <v>62</v>
      </c>
      <c r="D42" s="13" t="s">
        <v>12</v>
      </c>
      <c r="E42" s="20">
        <v>17</v>
      </c>
      <c r="F42" s="16">
        <v>24</v>
      </c>
      <c r="G42" s="29">
        <f t="shared" ref="G42" si="105">F42+F43</f>
        <v>48</v>
      </c>
      <c r="H42" s="52" t="str">
        <f t="shared" ref="H42" si="106">TEXT(I42,"00:")&amp;TEXT(I43,"00")</f>
        <v>14:12</v>
      </c>
      <c r="I42" s="57">
        <v>14</v>
      </c>
      <c r="J42" s="57">
        <f t="shared" ref="J42" si="107">I42*60+I43</f>
        <v>852</v>
      </c>
      <c r="K42" s="31">
        <f t="shared" ref="K42" si="108">ROUND(J43/J42*50,2)</f>
        <v>105.63</v>
      </c>
      <c r="L42" s="15">
        <v>1</v>
      </c>
      <c r="M42" s="33">
        <f t="shared" ref="M42" si="109">L42+L43</f>
        <v>1</v>
      </c>
      <c r="N42" s="37">
        <f t="shared" ref="N42" si="110">IF((K42-M42)&gt;0,K42-M42,0)</f>
        <v>104.63</v>
      </c>
      <c r="O42" s="18" t="s">
        <v>28</v>
      </c>
      <c r="P42" s="18"/>
      <c r="Q42"/>
      <c r="R42"/>
      <c r="S42"/>
      <c r="T42"/>
    </row>
    <row r="43" spans="2:20" ht="13.8" customHeight="1" thickBot="1" x14ac:dyDescent="0.3">
      <c r="B43" s="21"/>
      <c r="C43" s="17" t="s">
        <v>63</v>
      </c>
      <c r="D43" s="12" t="s">
        <v>12</v>
      </c>
      <c r="E43" s="21"/>
      <c r="F43" s="11">
        <v>24</v>
      </c>
      <c r="G43" s="30"/>
      <c r="H43" s="53"/>
      <c r="I43" s="58">
        <v>12</v>
      </c>
      <c r="J43" s="58">
        <f t="shared" ref="J43" si="111">30*60</f>
        <v>1800</v>
      </c>
      <c r="K43" s="32"/>
      <c r="L43" s="10">
        <v>0</v>
      </c>
      <c r="M43" s="41"/>
      <c r="N43" s="38"/>
      <c r="O43" s="19"/>
      <c r="P43" s="19"/>
      <c r="Q43"/>
      <c r="R43"/>
      <c r="S43"/>
      <c r="T43"/>
    </row>
    <row r="44" spans="2:20" ht="12.75" customHeight="1" x14ac:dyDescent="0.25">
      <c r="B44" s="20">
        <v>18</v>
      </c>
      <c r="C44" s="17" t="s">
        <v>35</v>
      </c>
      <c r="D44" s="13" t="s">
        <v>12</v>
      </c>
      <c r="E44" s="20">
        <v>1</v>
      </c>
      <c r="F44" s="16">
        <v>24</v>
      </c>
      <c r="G44" s="29">
        <f>F44+F45</f>
        <v>48</v>
      </c>
      <c r="H44" s="52" t="str">
        <f>TEXT(I44,"00:")&amp;TEXT(I45,"00")</f>
        <v>14:27</v>
      </c>
      <c r="I44" s="57">
        <v>14</v>
      </c>
      <c r="J44" s="57">
        <f>I44*60+I45</f>
        <v>867</v>
      </c>
      <c r="K44" s="31">
        <f>ROUND(J45/J44*50,2)</f>
        <v>103.81</v>
      </c>
      <c r="L44" s="15">
        <v>0</v>
      </c>
      <c r="M44" s="33">
        <f>L44+L45</f>
        <v>0</v>
      </c>
      <c r="N44" s="37">
        <f>IF((K44-M44)&gt;0,K44-M44,0)</f>
        <v>103.81</v>
      </c>
      <c r="O44" s="18" t="s">
        <v>28</v>
      </c>
      <c r="P44" s="18"/>
      <c r="Q44"/>
      <c r="R44"/>
      <c r="S44"/>
      <c r="T44"/>
    </row>
    <row r="45" spans="2:20" ht="13.8" customHeight="1" thickBot="1" x14ac:dyDescent="0.3">
      <c r="B45" s="21"/>
      <c r="C45" s="14" t="s">
        <v>36</v>
      </c>
      <c r="D45" s="12" t="s">
        <v>12</v>
      </c>
      <c r="E45" s="21"/>
      <c r="F45" s="11">
        <v>24</v>
      </c>
      <c r="G45" s="30"/>
      <c r="H45" s="53"/>
      <c r="I45" s="58">
        <v>27</v>
      </c>
      <c r="J45" s="58">
        <f>30*60</f>
        <v>1800</v>
      </c>
      <c r="K45" s="32"/>
      <c r="L45" s="10">
        <v>0</v>
      </c>
      <c r="M45" s="41"/>
      <c r="N45" s="38"/>
      <c r="O45" s="19"/>
      <c r="P45" s="19"/>
      <c r="Q45"/>
      <c r="R45"/>
      <c r="S45"/>
      <c r="T45"/>
    </row>
    <row r="46" spans="2:20" ht="12.75" customHeight="1" x14ac:dyDescent="0.25">
      <c r="B46" s="20">
        <v>19</v>
      </c>
      <c r="C46" s="17" t="s">
        <v>77</v>
      </c>
      <c r="D46" s="13" t="s">
        <v>12</v>
      </c>
      <c r="E46" s="20">
        <v>26</v>
      </c>
      <c r="F46" s="16">
        <v>24</v>
      </c>
      <c r="G46" s="29">
        <f t="shared" ref="G46" si="112">F46+F47</f>
        <v>48</v>
      </c>
      <c r="H46" s="52" t="str">
        <f t="shared" ref="H46" si="113">TEXT(I46,"00:")&amp;TEXT(I47,"00")</f>
        <v>15:18</v>
      </c>
      <c r="I46" s="57">
        <v>15</v>
      </c>
      <c r="J46" s="57">
        <f t="shared" ref="J46" si="114">I46*60+I47</f>
        <v>918</v>
      </c>
      <c r="K46" s="31">
        <f t="shared" ref="K46" si="115">ROUND(J47/J46*50,2)</f>
        <v>98.04</v>
      </c>
      <c r="L46" s="15">
        <v>0</v>
      </c>
      <c r="M46" s="33">
        <f t="shared" ref="M46" si="116">L46+L47</f>
        <v>0</v>
      </c>
      <c r="N46" s="37">
        <f t="shared" ref="N46" si="117">IF((K46-M46)&gt;0,K46-M46,0)</f>
        <v>98.04</v>
      </c>
      <c r="O46" s="18" t="s">
        <v>28</v>
      </c>
      <c r="P46" s="18"/>
      <c r="Q46"/>
      <c r="R46"/>
      <c r="S46"/>
      <c r="T46"/>
    </row>
    <row r="47" spans="2:20" ht="13.8" customHeight="1" thickBot="1" x14ac:dyDescent="0.3">
      <c r="B47" s="21"/>
      <c r="C47" s="14" t="s">
        <v>78</v>
      </c>
      <c r="D47" s="12" t="s">
        <v>12</v>
      </c>
      <c r="E47" s="21"/>
      <c r="F47" s="11">
        <v>24</v>
      </c>
      <c r="G47" s="30"/>
      <c r="H47" s="53"/>
      <c r="I47" s="58">
        <v>18</v>
      </c>
      <c r="J47" s="58">
        <f t="shared" ref="J47" si="118">30*60</f>
        <v>1800</v>
      </c>
      <c r="K47" s="32"/>
      <c r="L47" s="10">
        <v>0</v>
      </c>
      <c r="M47" s="41"/>
      <c r="N47" s="38"/>
      <c r="O47" s="19"/>
      <c r="P47" s="19"/>
      <c r="Q47"/>
      <c r="R47"/>
      <c r="S47"/>
      <c r="T47"/>
    </row>
    <row r="48" spans="2:20" ht="12.75" customHeight="1" x14ac:dyDescent="0.25">
      <c r="B48" s="20">
        <v>20</v>
      </c>
      <c r="C48" s="17" t="s">
        <v>24</v>
      </c>
      <c r="D48" s="13" t="s">
        <v>12</v>
      </c>
      <c r="E48" s="20">
        <v>6</v>
      </c>
      <c r="F48" s="16">
        <v>24</v>
      </c>
      <c r="G48" s="29">
        <f t="shared" ref="G48" si="119">F48+F49</f>
        <v>48</v>
      </c>
      <c r="H48" s="52" t="str">
        <f t="shared" ref="H48" si="120">TEXT(I48,"00:")&amp;TEXT(I49,"00")</f>
        <v>15:15</v>
      </c>
      <c r="I48" s="57">
        <v>15</v>
      </c>
      <c r="J48" s="57">
        <f t="shared" ref="J48" si="121">I48*60+I49</f>
        <v>915</v>
      </c>
      <c r="K48" s="31">
        <f t="shared" ref="K48" si="122">ROUND(J49/J48*50,2)</f>
        <v>98.36</v>
      </c>
      <c r="L48" s="15">
        <v>1</v>
      </c>
      <c r="M48" s="33">
        <f t="shared" ref="M48" si="123">L48+L49</f>
        <v>1</v>
      </c>
      <c r="N48" s="37">
        <f t="shared" ref="N48" si="124">IF((K48-M48)&gt;0,K48-M48,0)</f>
        <v>97.36</v>
      </c>
      <c r="O48" s="18" t="s">
        <v>28</v>
      </c>
      <c r="P48" s="18"/>
      <c r="Q48"/>
      <c r="R48"/>
      <c r="S48"/>
      <c r="T48"/>
    </row>
    <row r="49" spans="2:20" ht="13.8" customHeight="1" thickBot="1" x14ac:dyDescent="0.3">
      <c r="B49" s="21"/>
      <c r="C49" s="14" t="s">
        <v>26</v>
      </c>
      <c r="D49" s="12" t="s">
        <v>12</v>
      </c>
      <c r="E49" s="21"/>
      <c r="F49" s="11">
        <v>24</v>
      </c>
      <c r="G49" s="30"/>
      <c r="H49" s="53"/>
      <c r="I49" s="58">
        <v>15</v>
      </c>
      <c r="J49" s="58">
        <f t="shared" ref="J49" si="125">30*60</f>
        <v>1800</v>
      </c>
      <c r="K49" s="32"/>
      <c r="L49" s="10">
        <v>0</v>
      </c>
      <c r="M49" s="41"/>
      <c r="N49" s="38"/>
      <c r="O49" s="19"/>
      <c r="P49" s="19"/>
      <c r="Q49"/>
      <c r="R49"/>
      <c r="S49"/>
      <c r="T49"/>
    </row>
    <row r="50" spans="2:20" ht="12.75" customHeight="1" x14ac:dyDescent="0.25">
      <c r="B50" s="20">
        <v>21</v>
      </c>
      <c r="C50" s="17" t="s">
        <v>53</v>
      </c>
      <c r="D50" s="13" t="s">
        <v>12</v>
      </c>
      <c r="E50" s="20">
        <v>12</v>
      </c>
      <c r="F50" s="16">
        <v>24</v>
      </c>
      <c r="G50" s="29">
        <f t="shared" ref="G50" si="126">F50+F51</f>
        <v>48</v>
      </c>
      <c r="H50" s="52" t="str">
        <f t="shared" ref="H50" si="127">TEXT(I50,"00:")&amp;TEXT(I51,"00")</f>
        <v>15:35</v>
      </c>
      <c r="I50" s="57">
        <v>15</v>
      </c>
      <c r="J50" s="57">
        <f t="shared" ref="J50" si="128">I50*60+I51</f>
        <v>935</v>
      </c>
      <c r="K50" s="31">
        <f t="shared" ref="K50" si="129">ROUND(J51/J50*50,2)</f>
        <v>96.26</v>
      </c>
      <c r="L50" s="15">
        <v>1</v>
      </c>
      <c r="M50" s="33">
        <f t="shared" ref="M50" si="130">L50+L51</f>
        <v>1</v>
      </c>
      <c r="N50" s="37">
        <f t="shared" ref="N50" si="131">IF((K50-M50)&gt;0,K50-M50,0)</f>
        <v>95.26</v>
      </c>
      <c r="O50" s="18" t="s">
        <v>28</v>
      </c>
      <c r="P50" s="18"/>
      <c r="Q50"/>
      <c r="R50"/>
      <c r="S50"/>
      <c r="T50"/>
    </row>
    <row r="51" spans="2:20" ht="13.8" customHeight="1" thickBot="1" x14ac:dyDescent="0.3">
      <c r="B51" s="21"/>
      <c r="C51" s="14" t="s">
        <v>54</v>
      </c>
      <c r="D51" s="12" t="s">
        <v>12</v>
      </c>
      <c r="E51" s="21"/>
      <c r="F51" s="11">
        <v>24</v>
      </c>
      <c r="G51" s="30"/>
      <c r="H51" s="53"/>
      <c r="I51" s="58">
        <v>35</v>
      </c>
      <c r="J51" s="58">
        <f t="shared" ref="J51" si="132">30*60</f>
        <v>1800</v>
      </c>
      <c r="K51" s="32"/>
      <c r="L51" s="10">
        <v>0</v>
      </c>
      <c r="M51" s="41"/>
      <c r="N51" s="38"/>
      <c r="O51" s="19"/>
      <c r="P51" s="19"/>
      <c r="Q51"/>
      <c r="R51"/>
      <c r="S51"/>
      <c r="T51"/>
    </row>
    <row r="52" spans="2:20" ht="12.75" customHeight="1" x14ac:dyDescent="0.25">
      <c r="B52" s="20">
        <v>22</v>
      </c>
      <c r="C52" s="17" t="s">
        <v>39</v>
      </c>
      <c r="D52" s="13" t="s">
        <v>12</v>
      </c>
      <c r="E52" s="20">
        <v>3</v>
      </c>
      <c r="F52" s="16">
        <v>24</v>
      </c>
      <c r="G52" s="29">
        <f t="shared" ref="G52" si="133">F52+F53</f>
        <v>48</v>
      </c>
      <c r="H52" s="52" t="str">
        <f t="shared" ref="H52" si="134">TEXT(I52,"00:")&amp;TEXT(I53,"00")</f>
        <v>20:30</v>
      </c>
      <c r="I52" s="57">
        <v>20</v>
      </c>
      <c r="J52" s="57">
        <f t="shared" ref="J52" si="135">I52*60+I53</f>
        <v>1230</v>
      </c>
      <c r="K52" s="31">
        <f t="shared" ref="K52" si="136">ROUND(J53/J52*50,2)</f>
        <v>73.17</v>
      </c>
      <c r="L52" s="15">
        <v>2</v>
      </c>
      <c r="M52" s="33">
        <f t="shared" ref="M52" si="137">L52+L53</f>
        <v>2</v>
      </c>
      <c r="N52" s="37">
        <f t="shared" ref="N52" si="138">IF((K52-M52)&gt;0,K52-M52,0)</f>
        <v>71.17</v>
      </c>
      <c r="O52" s="18" t="s">
        <v>28</v>
      </c>
      <c r="P52" s="18"/>
      <c r="Q52"/>
      <c r="R52"/>
      <c r="S52"/>
      <c r="T52"/>
    </row>
    <row r="53" spans="2:20" ht="13.8" customHeight="1" thickBot="1" x14ac:dyDescent="0.3">
      <c r="B53" s="21"/>
      <c r="C53" s="14" t="s">
        <v>40</v>
      </c>
      <c r="D53" s="12" t="s">
        <v>12</v>
      </c>
      <c r="E53" s="21"/>
      <c r="F53" s="11">
        <v>24</v>
      </c>
      <c r="G53" s="30"/>
      <c r="H53" s="53"/>
      <c r="I53" s="58">
        <v>30</v>
      </c>
      <c r="J53" s="58">
        <f t="shared" ref="J53" si="139">30*60</f>
        <v>1800</v>
      </c>
      <c r="K53" s="32"/>
      <c r="L53" s="10">
        <v>0</v>
      </c>
      <c r="M53" s="41"/>
      <c r="N53" s="38"/>
      <c r="O53" s="19"/>
      <c r="P53" s="19"/>
      <c r="Q53"/>
      <c r="R53"/>
      <c r="S53"/>
      <c r="T53"/>
    </row>
    <row r="54" spans="2:20" ht="12.75" customHeight="1" x14ac:dyDescent="0.25">
      <c r="B54" s="20">
        <v>23</v>
      </c>
      <c r="C54" s="17" t="s">
        <v>41</v>
      </c>
      <c r="D54" s="13" t="s">
        <v>12</v>
      </c>
      <c r="E54" s="20">
        <v>4</v>
      </c>
      <c r="F54" s="16">
        <v>24</v>
      </c>
      <c r="G54" s="29">
        <f t="shared" ref="G54" si="140">F54+F55</f>
        <v>48</v>
      </c>
      <c r="H54" s="52" t="str">
        <f t="shared" ref="H54" si="141">TEXT(I54,"00:")&amp;TEXT(I55,"00")</f>
        <v>21:17</v>
      </c>
      <c r="I54" s="57">
        <v>21</v>
      </c>
      <c r="J54" s="57">
        <f t="shared" ref="J54" si="142">I54*60+I55</f>
        <v>1277</v>
      </c>
      <c r="K54" s="31">
        <f t="shared" ref="K54" si="143">ROUND(J55/J54*50,2)</f>
        <v>70.48</v>
      </c>
      <c r="L54" s="15">
        <v>1</v>
      </c>
      <c r="M54" s="33">
        <f t="shared" ref="M54" si="144">L54+L55</f>
        <v>1</v>
      </c>
      <c r="N54" s="37">
        <f t="shared" ref="N54" si="145">IF((K54-M54)&gt;0,K54-M54,0)</f>
        <v>69.48</v>
      </c>
      <c r="O54" s="18" t="s">
        <v>28</v>
      </c>
      <c r="P54" s="18"/>
      <c r="Q54"/>
      <c r="R54"/>
      <c r="S54"/>
      <c r="T54"/>
    </row>
    <row r="55" spans="2:20" ht="13.8" customHeight="1" thickBot="1" x14ac:dyDescent="0.3">
      <c r="B55" s="21"/>
      <c r="C55" s="14" t="s">
        <v>44</v>
      </c>
      <c r="D55" s="12" t="s">
        <v>12</v>
      </c>
      <c r="E55" s="21"/>
      <c r="F55" s="11">
        <v>24</v>
      </c>
      <c r="G55" s="30"/>
      <c r="H55" s="53"/>
      <c r="I55" s="58">
        <v>17</v>
      </c>
      <c r="J55" s="58">
        <f t="shared" ref="J55" si="146">30*60</f>
        <v>1800</v>
      </c>
      <c r="K55" s="32"/>
      <c r="L55" s="10">
        <v>0</v>
      </c>
      <c r="M55" s="41"/>
      <c r="N55" s="38"/>
      <c r="O55" s="19"/>
      <c r="P55" s="19"/>
      <c r="Q55"/>
      <c r="R55"/>
      <c r="S55"/>
      <c r="T55"/>
    </row>
    <row r="56" spans="2:20" ht="12.75" customHeight="1" thickBot="1" x14ac:dyDescent="0.3">
      <c r="B56" s="20">
        <v>24</v>
      </c>
      <c r="C56" s="17" t="s">
        <v>65</v>
      </c>
      <c r="D56" s="13" t="s">
        <v>67</v>
      </c>
      <c r="E56" s="20">
        <v>19</v>
      </c>
      <c r="F56" s="16">
        <v>24</v>
      </c>
      <c r="G56" s="29">
        <f t="shared" ref="G56" si="147">F56+F57</f>
        <v>48</v>
      </c>
      <c r="H56" s="52" t="str">
        <f t="shared" ref="H56" si="148">TEXT(I56,"00:")&amp;TEXT(I57,"00")</f>
        <v>22:06</v>
      </c>
      <c r="I56" s="57">
        <v>22</v>
      </c>
      <c r="J56" s="57">
        <f t="shared" ref="J56" si="149">I56*60+I57</f>
        <v>1326</v>
      </c>
      <c r="K56" s="31">
        <f t="shared" ref="K56" si="150">ROUND(J57/J56*50,2)</f>
        <v>67.87</v>
      </c>
      <c r="L56" s="15">
        <v>0</v>
      </c>
      <c r="M56" s="33">
        <f t="shared" ref="M56" si="151">L56+L57</f>
        <v>0</v>
      </c>
      <c r="N56" s="37">
        <f t="shared" ref="N56" si="152">IF((K56-M56)&gt;0,K56-M56,0)</f>
        <v>67.87</v>
      </c>
      <c r="O56" s="18" t="s">
        <v>28</v>
      </c>
      <c r="P56" s="18"/>
      <c r="Q56"/>
      <c r="R56"/>
      <c r="S56"/>
      <c r="T56"/>
    </row>
    <row r="57" spans="2:20" ht="13.8" customHeight="1" thickBot="1" x14ac:dyDescent="0.3">
      <c r="B57" s="21"/>
      <c r="C57" s="17" t="s">
        <v>66</v>
      </c>
      <c r="D57" s="12" t="s">
        <v>12</v>
      </c>
      <c r="E57" s="21"/>
      <c r="F57" s="11">
        <v>24</v>
      </c>
      <c r="G57" s="30"/>
      <c r="H57" s="53"/>
      <c r="I57" s="58">
        <v>6</v>
      </c>
      <c r="J57" s="58">
        <f t="shared" ref="J57" si="153">30*60</f>
        <v>1800</v>
      </c>
      <c r="K57" s="32"/>
      <c r="L57" s="10">
        <v>0</v>
      </c>
      <c r="M57" s="41"/>
      <c r="N57" s="38"/>
      <c r="O57" s="19"/>
      <c r="P57" s="19"/>
      <c r="Q57"/>
      <c r="R57"/>
      <c r="S57"/>
      <c r="T57"/>
    </row>
    <row r="58" spans="2:20" ht="12.75" customHeight="1" x14ac:dyDescent="0.25">
      <c r="B58" s="20">
        <v>25</v>
      </c>
      <c r="C58" s="17" t="s">
        <v>73</v>
      </c>
      <c r="D58" s="13" t="s">
        <v>12</v>
      </c>
      <c r="E58" s="20">
        <v>23</v>
      </c>
      <c r="F58" s="16">
        <v>24</v>
      </c>
      <c r="G58" s="29">
        <f t="shared" ref="G58" si="154">F58+F59</f>
        <v>48</v>
      </c>
      <c r="H58" s="52" t="str">
        <f t="shared" ref="H58" si="155">TEXT(I58,"00:")&amp;TEXT(I59,"00")</f>
        <v>30:00</v>
      </c>
      <c r="I58" s="57">
        <v>30</v>
      </c>
      <c r="J58" s="57">
        <f t="shared" ref="J58" si="156">I58*60+I59</f>
        <v>1800</v>
      </c>
      <c r="K58" s="31">
        <f t="shared" ref="K58" si="157">ROUND(J59/J58*50,2)</f>
        <v>50</v>
      </c>
      <c r="L58" s="15">
        <v>1</v>
      </c>
      <c r="M58" s="33">
        <f t="shared" ref="M58" si="158">L58+L59</f>
        <v>4</v>
      </c>
      <c r="N58" s="37">
        <f t="shared" ref="N58" si="159">IF((K58-M58)&gt;0,K58-M58,0)</f>
        <v>46</v>
      </c>
      <c r="O58" s="18" t="s">
        <v>29</v>
      </c>
      <c r="P58" s="18"/>
      <c r="Q58"/>
      <c r="R58"/>
      <c r="S58"/>
      <c r="T58"/>
    </row>
    <row r="59" spans="2:20" ht="13.8" customHeight="1" thickBot="1" x14ac:dyDescent="0.3">
      <c r="B59" s="21"/>
      <c r="C59" s="14" t="s">
        <v>74</v>
      </c>
      <c r="D59" s="12" t="s">
        <v>12</v>
      </c>
      <c r="E59" s="21"/>
      <c r="F59" s="11">
        <v>24</v>
      </c>
      <c r="G59" s="30"/>
      <c r="H59" s="53"/>
      <c r="I59" s="58">
        <v>0</v>
      </c>
      <c r="J59" s="58">
        <f t="shared" ref="J59" si="160">30*60</f>
        <v>1800</v>
      </c>
      <c r="K59" s="32"/>
      <c r="L59" s="10">
        <v>3</v>
      </c>
      <c r="M59" s="41"/>
      <c r="N59" s="38"/>
      <c r="O59" s="19"/>
      <c r="P59" s="19"/>
      <c r="Q59"/>
      <c r="R59"/>
      <c r="S59"/>
      <c r="T59"/>
    </row>
    <row r="60" spans="2:20" ht="12.75" customHeight="1" x14ac:dyDescent="0.25">
      <c r="B60" s="20">
        <v>26</v>
      </c>
      <c r="C60" s="17" t="s">
        <v>81</v>
      </c>
      <c r="D60" s="13" t="s">
        <v>12</v>
      </c>
      <c r="E60" s="20">
        <v>29</v>
      </c>
      <c r="F60" s="16">
        <v>24</v>
      </c>
      <c r="G60" s="29">
        <f t="shared" ref="G60" si="161">F60+F61</f>
        <v>48</v>
      </c>
      <c r="H60" s="52" t="str">
        <f t="shared" ref="H60" si="162">TEXT(I60,"00:")&amp;TEXT(I61,"00")</f>
        <v>19:33</v>
      </c>
      <c r="I60" s="57">
        <v>19</v>
      </c>
      <c r="J60" s="57">
        <f t="shared" ref="J60" si="163">I60*60+I61</f>
        <v>1173</v>
      </c>
      <c r="K60" s="31">
        <f t="shared" ref="K60" si="164">ROUND(J61/J60*50,2)</f>
        <v>76.73</v>
      </c>
      <c r="L60" s="15">
        <v>1</v>
      </c>
      <c r="M60" s="33">
        <f t="shared" ref="M60" si="165">L60+L61</f>
        <v>31</v>
      </c>
      <c r="N60" s="37">
        <f t="shared" ref="N60" si="166">IF((K60-M60)&gt;0,K60-M60,0)</f>
        <v>45.730000000000004</v>
      </c>
      <c r="O60" s="18" t="s">
        <v>28</v>
      </c>
      <c r="P60" s="18"/>
      <c r="Q60"/>
      <c r="R60"/>
      <c r="S60"/>
      <c r="T60"/>
    </row>
    <row r="61" spans="2:20" ht="13.8" customHeight="1" thickBot="1" x14ac:dyDescent="0.3">
      <c r="B61" s="21"/>
      <c r="C61" s="14" t="s">
        <v>82</v>
      </c>
      <c r="D61" s="12" t="s">
        <v>12</v>
      </c>
      <c r="E61" s="21"/>
      <c r="F61" s="11">
        <v>24</v>
      </c>
      <c r="G61" s="30"/>
      <c r="H61" s="53"/>
      <c r="I61" s="58">
        <v>33</v>
      </c>
      <c r="J61" s="58">
        <f t="shared" ref="J61" si="167">30*60</f>
        <v>1800</v>
      </c>
      <c r="K61" s="32"/>
      <c r="L61" s="10">
        <v>30</v>
      </c>
      <c r="M61" s="41"/>
      <c r="N61" s="38"/>
      <c r="O61" s="19"/>
      <c r="P61" s="19"/>
      <c r="Q61"/>
      <c r="R61"/>
      <c r="S61"/>
      <c r="T61"/>
    </row>
    <row r="62" spans="2:20" ht="12.75" customHeight="1" x14ac:dyDescent="0.25">
      <c r="B62" s="20">
        <v>27</v>
      </c>
      <c r="C62" s="17" t="s">
        <v>83</v>
      </c>
      <c r="D62" s="13" t="s">
        <v>12</v>
      </c>
      <c r="E62" s="20">
        <v>30</v>
      </c>
      <c r="F62" s="16">
        <v>7</v>
      </c>
      <c r="G62" s="29">
        <f t="shared" ref="G62" si="168">F62+F63</f>
        <v>16.5</v>
      </c>
      <c r="H62" s="52" t="str">
        <f t="shared" ref="H62" si="169">TEXT(I62,"00:")&amp;TEXT(I63,"00")</f>
        <v>08:57</v>
      </c>
      <c r="I62" s="57">
        <v>8</v>
      </c>
      <c r="J62" s="57">
        <v>48</v>
      </c>
      <c r="K62" s="31">
        <f t="shared" ref="K62" si="170">ROUND(J63/J62*50,2)</f>
        <v>17.190000000000001</v>
      </c>
      <c r="L62" s="15">
        <v>1</v>
      </c>
      <c r="M62" s="33">
        <f t="shared" ref="M62" si="171">L62+L63</f>
        <v>1</v>
      </c>
      <c r="N62" s="37">
        <f t="shared" ref="N62" si="172">IF((K62-M62)&gt;0,K62-M62,0)</f>
        <v>16.190000000000001</v>
      </c>
      <c r="O62" s="18" t="s">
        <v>29</v>
      </c>
      <c r="P62" s="18"/>
      <c r="Q62"/>
      <c r="R62"/>
      <c r="S62"/>
      <c r="T62"/>
    </row>
    <row r="63" spans="2:20" ht="13.8" customHeight="1" thickBot="1" x14ac:dyDescent="0.3">
      <c r="B63" s="21"/>
      <c r="C63" s="14" t="s">
        <v>84</v>
      </c>
      <c r="D63" s="12" t="s">
        <v>12</v>
      </c>
      <c r="E63" s="21"/>
      <c r="F63" s="11">
        <v>9.5</v>
      </c>
      <c r="G63" s="30"/>
      <c r="H63" s="53"/>
      <c r="I63" s="58">
        <v>57</v>
      </c>
      <c r="J63" s="58">
        <v>16.5</v>
      </c>
      <c r="K63" s="32"/>
      <c r="L63" s="10">
        <v>0</v>
      </c>
      <c r="M63" s="41"/>
      <c r="N63" s="38"/>
      <c r="O63" s="19"/>
      <c r="P63" s="19"/>
      <c r="Q63"/>
      <c r="R63"/>
      <c r="S63"/>
      <c r="T63"/>
    </row>
    <row r="64" spans="2:20" ht="12.75" customHeight="1" x14ac:dyDescent="0.25">
      <c r="B64" s="20">
        <v>28</v>
      </c>
      <c r="C64" s="17" t="s">
        <v>45</v>
      </c>
      <c r="D64" s="13" t="s">
        <v>12</v>
      </c>
      <c r="E64" s="20">
        <v>8</v>
      </c>
      <c r="F64" s="16">
        <v>7</v>
      </c>
      <c r="G64" s="29">
        <f t="shared" ref="G64" si="173">F64+F65</f>
        <v>7</v>
      </c>
      <c r="H64" s="52" t="str">
        <f t="shared" ref="H64" si="174">TEXT(I64,"00:")&amp;TEXT(I65,"00")</f>
        <v>10:00</v>
      </c>
      <c r="I64" s="57">
        <v>10</v>
      </c>
      <c r="J64" s="57">
        <v>48</v>
      </c>
      <c r="K64" s="31">
        <f t="shared" ref="K64" si="175">ROUND(J65/J64*50,2)</f>
        <v>7.29</v>
      </c>
      <c r="L64" s="15">
        <v>0</v>
      </c>
      <c r="M64" s="33">
        <f t="shared" ref="M64" si="176">L64+L65</f>
        <v>0</v>
      </c>
      <c r="N64" s="37">
        <f t="shared" ref="N64" si="177">IF((K64-M64)&gt;0,K64-M64,0)</f>
        <v>7.29</v>
      </c>
      <c r="O64" s="18" t="s">
        <v>29</v>
      </c>
      <c r="P64" s="18"/>
      <c r="Q64"/>
      <c r="R64"/>
      <c r="S64"/>
      <c r="T64"/>
    </row>
    <row r="65" spans="2:20" ht="13.8" customHeight="1" thickBot="1" x14ac:dyDescent="0.3">
      <c r="B65" s="21"/>
      <c r="C65" s="14" t="s">
        <v>46</v>
      </c>
      <c r="D65" s="12" t="s">
        <v>12</v>
      </c>
      <c r="E65" s="21"/>
      <c r="F65" s="11">
        <v>0</v>
      </c>
      <c r="G65" s="30"/>
      <c r="H65" s="53"/>
      <c r="I65" s="58">
        <v>0</v>
      </c>
      <c r="J65" s="58">
        <v>7</v>
      </c>
      <c r="K65" s="32"/>
      <c r="L65" s="10">
        <v>0</v>
      </c>
      <c r="M65" s="41"/>
      <c r="N65" s="38"/>
      <c r="O65" s="19"/>
      <c r="P65" s="19"/>
      <c r="Q65"/>
      <c r="R65"/>
      <c r="S65"/>
      <c r="T65"/>
    </row>
    <row r="66" spans="2:20" ht="12.75" customHeight="1" x14ac:dyDescent="0.25">
      <c r="B66" s="20">
        <v>29</v>
      </c>
      <c r="C66" s="17" t="s">
        <v>48</v>
      </c>
      <c r="D66" s="13" t="s">
        <v>12</v>
      </c>
      <c r="E66" s="20">
        <v>9</v>
      </c>
      <c r="F66" s="16">
        <v>24</v>
      </c>
      <c r="G66" s="29">
        <v>7</v>
      </c>
      <c r="H66" s="52" t="str">
        <f t="shared" ref="H66" si="178">TEXT(I66,"00:")&amp;TEXT(I67,"00")</f>
        <v>10:00</v>
      </c>
      <c r="I66" s="57">
        <v>10</v>
      </c>
      <c r="J66" s="57">
        <v>48</v>
      </c>
      <c r="K66" s="31">
        <f t="shared" ref="K66" si="179">ROUND(J67/J66*50,2)</f>
        <v>7.29</v>
      </c>
      <c r="L66" s="15">
        <v>1</v>
      </c>
      <c r="M66" s="33">
        <f t="shared" ref="M66" si="180">L66+L67</f>
        <v>1</v>
      </c>
      <c r="N66" s="37">
        <f t="shared" ref="N66" si="181">IF((K66-M66)&gt;0,K66-M66,0)</f>
        <v>6.29</v>
      </c>
      <c r="O66" s="18" t="s">
        <v>29</v>
      </c>
      <c r="P66" s="18"/>
      <c r="Q66"/>
      <c r="R66"/>
      <c r="S66"/>
      <c r="T66"/>
    </row>
    <row r="67" spans="2:20" ht="13.8" customHeight="1" thickBot="1" x14ac:dyDescent="0.3">
      <c r="B67" s="21"/>
      <c r="C67" s="14" t="s">
        <v>47</v>
      </c>
      <c r="D67" s="12" t="s">
        <v>12</v>
      </c>
      <c r="E67" s="21"/>
      <c r="F67" s="11">
        <v>24</v>
      </c>
      <c r="G67" s="30"/>
      <c r="H67" s="53"/>
      <c r="I67" s="58">
        <v>0</v>
      </c>
      <c r="J67" s="58">
        <v>7</v>
      </c>
      <c r="K67" s="32"/>
      <c r="L67" s="10">
        <v>0</v>
      </c>
      <c r="M67" s="41"/>
      <c r="N67" s="38"/>
      <c r="O67" s="19"/>
      <c r="P67" s="19"/>
      <c r="Q67"/>
      <c r="R67"/>
      <c r="S67"/>
      <c r="T67"/>
    </row>
    <row r="68" spans="2:20" ht="12.75" customHeight="1" thickBot="1" x14ac:dyDescent="0.3">
      <c r="B68" s="20">
        <v>30</v>
      </c>
      <c r="C68" s="14" t="s">
        <v>60</v>
      </c>
      <c r="D68" s="13" t="s">
        <v>12</v>
      </c>
      <c r="E68" s="20">
        <v>16</v>
      </c>
      <c r="F68" s="16">
        <v>5.5</v>
      </c>
      <c r="G68" s="29">
        <f t="shared" ref="G68" si="182">F68+F69</f>
        <v>5.5</v>
      </c>
      <c r="H68" s="52" t="str">
        <f t="shared" ref="H68" si="183">TEXT(I68,"00:")&amp;TEXT(I69,"00")</f>
        <v>08:57</v>
      </c>
      <c r="I68" s="57">
        <v>8</v>
      </c>
      <c r="J68" s="57">
        <v>48</v>
      </c>
      <c r="K68" s="31">
        <f t="shared" ref="K68" si="184">ROUND(J69/J68*50,2)</f>
        <v>5.73</v>
      </c>
      <c r="L68" s="15">
        <v>1</v>
      </c>
      <c r="M68" s="33">
        <f t="shared" ref="M68" si="185">L68+L69</f>
        <v>1</v>
      </c>
      <c r="N68" s="37">
        <f t="shared" ref="N68" si="186">IF((K68-M68)&gt;0,K68-M68,0)</f>
        <v>4.7300000000000004</v>
      </c>
      <c r="O68" s="18" t="s">
        <v>29</v>
      </c>
      <c r="P68" s="18"/>
      <c r="Q68"/>
      <c r="R68"/>
      <c r="S68"/>
      <c r="T68"/>
    </row>
    <row r="69" spans="2:20" ht="13.8" customHeight="1" thickBot="1" x14ac:dyDescent="0.3">
      <c r="B69" s="21"/>
      <c r="C69" s="17" t="s">
        <v>59</v>
      </c>
      <c r="D69" s="12" t="s">
        <v>12</v>
      </c>
      <c r="E69" s="21"/>
      <c r="F69" s="11">
        <v>0</v>
      </c>
      <c r="G69" s="30"/>
      <c r="H69" s="53"/>
      <c r="I69" s="58">
        <v>57</v>
      </c>
      <c r="J69" s="58">
        <v>5.5</v>
      </c>
      <c r="K69" s="32"/>
      <c r="L69" s="10">
        <v>0</v>
      </c>
      <c r="M69" s="41"/>
      <c r="N69" s="38"/>
      <c r="O69" s="19"/>
      <c r="P69" s="19"/>
      <c r="Q69"/>
      <c r="R69"/>
      <c r="S69"/>
      <c r="T69"/>
    </row>
    <row r="70" spans="2:20" x14ac:dyDescent="0.25">
      <c r="B70" s="5"/>
      <c r="C70" s="9"/>
      <c r="D70" s="7"/>
      <c r="E70" s="5"/>
      <c r="F70" s="5"/>
      <c r="G70" s="7"/>
      <c r="H70" s="5"/>
      <c r="I70" s="59"/>
      <c r="J70" s="59"/>
      <c r="K70" s="5"/>
      <c r="L70" s="6"/>
      <c r="M70" s="8"/>
      <c r="N70" s="7"/>
      <c r="O70" s="5"/>
      <c r="P70" s="5"/>
      <c r="Q70" s="6"/>
      <c r="R70" s="5"/>
      <c r="S70" s="5"/>
    </row>
    <row r="71" spans="2:20" x14ac:dyDescent="0.25">
      <c r="B71" s="5"/>
      <c r="C71" s="9"/>
      <c r="D71" s="7"/>
      <c r="E71" s="7"/>
      <c r="F71" s="5"/>
      <c r="G71" s="7"/>
      <c r="H71" s="5"/>
      <c r="I71" s="59"/>
      <c r="J71" s="59"/>
      <c r="K71" s="5"/>
      <c r="L71" s="6"/>
      <c r="M71" s="8"/>
      <c r="N71" s="7"/>
      <c r="O71" s="5"/>
      <c r="P71" s="5"/>
      <c r="Q71" s="6"/>
      <c r="R71" s="5"/>
      <c r="S71" s="5"/>
    </row>
    <row r="72" spans="2:20" x14ac:dyDescent="0.25">
      <c r="E72" s="2"/>
      <c r="F72" s="3" t="s">
        <v>18</v>
      </c>
      <c r="G72" s="3"/>
      <c r="H72" s="3"/>
      <c r="I72" s="60"/>
      <c r="J72" s="60"/>
      <c r="K72" s="3"/>
      <c r="L72" s="3"/>
      <c r="M72" s="3"/>
      <c r="N72" s="4"/>
      <c r="O72" s="4"/>
      <c r="P72" s="4"/>
      <c r="Q72" s="3"/>
      <c r="R72" s="3"/>
      <c r="S72" s="3"/>
    </row>
    <row r="73" spans="2:20" x14ac:dyDescent="0.25">
      <c r="E73" s="2"/>
      <c r="F73" s="3"/>
      <c r="G73" s="3"/>
      <c r="H73" s="3"/>
      <c r="I73" s="60"/>
      <c r="J73" s="60"/>
      <c r="K73" s="3"/>
      <c r="L73" s="3"/>
      <c r="M73" s="3"/>
      <c r="N73" s="4"/>
      <c r="O73" s="4"/>
      <c r="P73" s="4"/>
      <c r="Q73" s="3"/>
      <c r="R73" s="3"/>
      <c r="S73" s="3"/>
    </row>
    <row r="74" spans="2:20" x14ac:dyDescent="0.25">
      <c r="E74" s="2"/>
      <c r="F74" s="3" t="s">
        <v>19</v>
      </c>
      <c r="G74" s="3"/>
      <c r="H74" s="3"/>
      <c r="I74" s="60"/>
      <c r="J74" s="60"/>
      <c r="K74" s="3"/>
      <c r="L74" s="3"/>
      <c r="M74" s="3"/>
      <c r="N74" s="4"/>
      <c r="O74" s="4"/>
      <c r="P74" s="4"/>
      <c r="Q74" s="3"/>
      <c r="R74" s="3"/>
      <c r="S74" s="3"/>
    </row>
    <row r="75" spans="2:20" x14ac:dyDescent="0.25">
      <c r="E75" s="2"/>
    </row>
  </sheetData>
  <mergeCells count="286">
    <mergeCell ref="B46:B47"/>
    <mergeCell ref="E46:E47"/>
    <mergeCell ref="G46:G47"/>
    <mergeCell ref="H46:H47"/>
    <mergeCell ref="K46:K47"/>
    <mergeCell ref="M46:M47"/>
    <mergeCell ref="N46:N47"/>
    <mergeCell ref="O46:O47"/>
    <mergeCell ref="P46:P47"/>
    <mergeCell ref="B40:B41"/>
    <mergeCell ref="E40:E41"/>
    <mergeCell ref="G40:G41"/>
    <mergeCell ref="H40:H41"/>
    <mergeCell ref="K40:K41"/>
    <mergeCell ref="M40:M41"/>
    <mergeCell ref="N40:N41"/>
    <mergeCell ref="O40:O41"/>
    <mergeCell ref="P40:P41"/>
    <mergeCell ref="B58:B59"/>
    <mergeCell ref="E58:E59"/>
    <mergeCell ref="G58:G59"/>
    <mergeCell ref="H58:H59"/>
    <mergeCell ref="K58:K59"/>
    <mergeCell ref="M58:M59"/>
    <mergeCell ref="N58:N59"/>
    <mergeCell ref="O58:O59"/>
    <mergeCell ref="P58:P59"/>
    <mergeCell ref="B18:B19"/>
    <mergeCell ref="E18:E19"/>
    <mergeCell ref="G18:G19"/>
    <mergeCell ref="H18:H19"/>
    <mergeCell ref="K18:K19"/>
    <mergeCell ref="M18:M19"/>
    <mergeCell ref="N18:N19"/>
    <mergeCell ref="O18:O19"/>
    <mergeCell ref="P18:P19"/>
    <mergeCell ref="B12:B13"/>
    <mergeCell ref="E12:E13"/>
    <mergeCell ref="G12:G13"/>
    <mergeCell ref="H12:H13"/>
    <mergeCell ref="K12:K13"/>
    <mergeCell ref="M12:M13"/>
    <mergeCell ref="N12:N13"/>
    <mergeCell ref="O12:O13"/>
    <mergeCell ref="P12:P13"/>
    <mergeCell ref="B14:B15"/>
    <mergeCell ref="E14:E15"/>
    <mergeCell ref="G14:G15"/>
    <mergeCell ref="H14:H15"/>
    <mergeCell ref="K14:K15"/>
    <mergeCell ref="M14:M15"/>
    <mergeCell ref="N14:N15"/>
    <mergeCell ref="O14:O15"/>
    <mergeCell ref="P14:P15"/>
    <mergeCell ref="B56:B57"/>
    <mergeCell ref="E56:E57"/>
    <mergeCell ref="G56:G57"/>
    <mergeCell ref="H56:H57"/>
    <mergeCell ref="K56:K57"/>
    <mergeCell ref="M56:M57"/>
    <mergeCell ref="N56:N57"/>
    <mergeCell ref="O56:O57"/>
    <mergeCell ref="P56:P57"/>
    <mergeCell ref="B10:B11"/>
    <mergeCell ref="E10:E11"/>
    <mergeCell ref="G10:G11"/>
    <mergeCell ref="H10:H11"/>
    <mergeCell ref="K10:K11"/>
    <mergeCell ref="M10:M11"/>
    <mergeCell ref="N10:N11"/>
    <mergeCell ref="O10:O11"/>
    <mergeCell ref="P10:P11"/>
    <mergeCell ref="B42:B43"/>
    <mergeCell ref="E42:E43"/>
    <mergeCell ref="G42:G43"/>
    <mergeCell ref="H42:H43"/>
    <mergeCell ref="K42:K43"/>
    <mergeCell ref="M42:M43"/>
    <mergeCell ref="N42:N43"/>
    <mergeCell ref="O42:O43"/>
    <mergeCell ref="P42:P43"/>
    <mergeCell ref="B68:B69"/>
    <mergeCell ref="E68:E69"/>
    <mergeCell ref="G68:G69"/>
    <mergeCell ref="H68:H69"/>
    <mergeCell ref="K68:K69"/>
    <mergeCell ref="M68:M69"/>
    <mergeCell ref="N68:N69"/>
    <mergeCell ref="O68:O69"/>
    <mergeCell ref="P68:P69"/>
    <mergeCell ref="B26:B27"/>
    <mergeCell ref="E26:E27"/>
    <mergeCell ref="G26:G27"/>
    <mergeCell ref="H26:H27"/>
    <mergeCell ref="K26:K27"/>
    <mergeCell ref="M26:M27"/>
    <mergeCell ref="N26:N27"/>
    <mergeCell ref="O26:O27"/>
    <mergeCell ref="P26:P27"/>
    <mergeCell ref="B38:B39"/>
    <mergeCell ref="E38:E39"/>
    <mergeCell ref="G38:G39"/>
    <mergeCell ref="H38:H39"/>
    <mergeCell ref="K38:K39"/>
    <mergeCell ref="M38:M39"/>
    <mergeCell ref="N38:N39"/>
    <mergeCell ref="O38:O39"/>
    <mergeCell ref="P38:P39"/>
    <mergeCell ref="B16:B17"/>
    <mergeCell ref="E16:E17"/>
    <mergeCell ref="G16:G17"/>
    <mergeCell ref="H16:H17"/>
    <mergeCell ref="K16:K17"/>
    <mergeCell ref="M16:M17"/>
    <mergeCell ref="N16:N17"/>
    <mergeCell ref="O16:O17"/>
    <mergeCell ref="P16:P17"/>
    <mergeCell ref="B50:B51"/>
    <mergeCell ref="E50:E51"/>
    <mergeCell ref="G50:G51"/>
    <mergeCell ref="H50:H51"/>
    <mergeCell ref="K50:K51"/>
    <mergeCell ref="M50:M51"/>
    <mergeCell ref="N50:N51"/>
    <mergeCell ref="O50:O51"/>
    <mergeCell ref="P50:P51"/>
    <mergeCell ref="B28:B29"/>
    <mergeCell ref="E28:E29"/>
    <mergeCell ref="G28:G29"/>
    <mergeCell ref="H28:H29"/>
    <mergeCell ref="K28:K29"/>
    <mergeCell ref="M28:M29"/>
    <mergeCell ref="N28:N29"/>
    <mergeCell ref="O28:O29"/>
    <mergeCell ref="P28:P29"/>
    <mergeCell ref="B34:B35"/>
    <mergeCell ref="E34:E35"/>
    <mergeCell ref="G34:G35"/>
    <mergeCell ref="H34:H35"/>
    <mergeCell ref="K34:K35"/>
    <mergeCell ref="M34:M35"/>
    <mergeCell ref="N34:N35"/>
    <mergeCell ref="O34:O35"/>
    <mergeCell ref="P34:P35"/>
    <mergeCell ref="B66:B67"/>
    <mergeCell ref="E66:E67"/>
    <mergeCell ref="G66:G67"/>
    <mergeCell ref="H66:H67"/>
    <mergeCell ref="K66:K67"/>
    <mergeCell ref="M66:M67"/>
    <mergeCell ref="N66:N67"/>
    <mergeCell ref="O66:O67"/>
    <mergeCell ref="P66:P67"/>
    <mergeCell ref="B64:B65"/>
    <mergeCell ref="E64:E65"/>
    <mergeCell ref="G64:G65"/>
    <mergeCell ref="H64:H65"/>
    <mergeCell ref="K64:K65"/>
    <mergeCell ref="M64:M65"/>
    <mergeCell ref="N64:N65"/>
    <mergeCell ref="O64:O65"/>
    <mergeCell ref="P64:P65"/>
    <mergeCell ref="B20:B21"/>
    <mergeCell ref="E20:E21"/>
    <mergeCell ref="G20:G21"/>
    <mergeCell ref="H20:H21"/>
    <mergeCell ref="K20:K21"/>
    <mergeCell ref="M20:M21"/>
    <mergeCell ref="N20:N21"/>
    <mergeCell ref="O20:O21"/>
    <mergeCell ref="P20:P21"/>
    <mergeCell ref="B48:B49"/>
    <mergeCell ref="E48:E49"/>
    <mergeCell ref="G48:G49"/>
    <mergeCell ref="H48:H49"/>
    <mergeCell ref="K48:K49"/>
    <mergeCell ref="M48:M49"/>
    <mergeCell ref="N48:N49"/>
    <mergeCell ref="O48:O49"/>
    <mergeCell ref="P48:P49"/>
    <mergeCell ref="B54:B55"/>
    <mergeCell ref="E54:E55"/>
    <mergeCell ref="G54:G55"/>
    <mergeCell ref="H54:H55"/>
    <mergeCell ref="K54:K55"/>
    <mergeCell ref="M54:M55"/>
    <mergeCell ref="N54:N55"/>
    <mergeCell ref="O54:O55"/>
    <mergeCell ref="P54:P55"/>
    <mergeCell ref="B52:B53"/>
    <mergeCell ref="E52:E53"/>
    <mergeCell ref="G52:G53"/>
    <mergeCell ref="H52:H53"/>
    <mergeCell ref="K52:K53"/>
    <mergeCell ref="M52:M53"/>
    <mergeCell ref="N52:N53"/>
    <mergeCell ref="O52:O53"/>
    <mergeCell ref="P52:P53"/>
    <mergeCell ref="B30:B31"/>
    <mergeCell ref="E30:E31"/>
    <mergeCell ref="G30:G31"/>
    <mergeCell ref="H30:H31"/>
    <mergeCell ref="K30:K31"/>
    <mergeCell ref="M30:M31"/>
    <mergeCell ref="N30:N31"/>
    <mergeCell ref="O30:O31"/>
    <mergeCell ref="P30:P31"/>
    <mergeCell ref="B62:B63"/>
    <mergeCell ref="E62:E63"/>
    <mergeCell ref="G62:G63"/>
    <mergeCell ref="H62:H63"/>
    <mergeCell ref="K62:K63"/>
    <mergeCell ref="M62:M63"/>
    <mergeCell ref="N62:N63"/>
    <mergeCell ref="O62:O63"/>
    <mergeCell ref="P62:P63"/>
    <mergeCell ref="B60:B61"/>
    <mergeCell ref="E60:E61"/>
    <mergeCell ref="G60:G61"/>
    <mergeCell ref="H60:H61"/>
    <mergeCell ref="K60:K61"/>
    <mergeCell ref="M60:M61"/>
    <mergeCell ref="N60:N61"/>
    <mergeCell ref="O60:O61"/>
    <mergeCell ref="P60:P61"/>
    <mergeCell ref="B36:B37"/>
    <mergeCell ref="E36:E37"/>
    <mergeCell ref="G36:G37"/>
    <mergeCell ref="H36:H37"/>
    <mergeCell ref="K36:K37"/>
    <mergeCell ref="M36:M37"/>
    <mergeCell ref="N36:N37"/>
    <mergeCell ref="O36:O37"/>
    <mergeCell ref="P36:P37"/>
    <mergeCell ref="B24:B25"/>
    <mergeCell ref="E24:E25"/>
    <mergeCell ref="G24:G25"/>
    <mergeCell ref="H24:H25"/>
    <mergeCell ref="K24:K25"/>
    <mergeCell ref="M24:M25"/>
    <mergeCell ref="N24:N25"/>
    <mergeCell ref="O24:O25"/>
    <mergeCell ref="P24:P25"/>
    <mergeCell ref="B32:B33"/>
    <mergeCell ref="E32:E33"/>
    <mergeCell ref="G32:G33"/>
    <mergeCell ref="H32:H33"/>
    <mergeCell ref="K32:K33"/>
    <mergeCell ref="M32:M33"/>
    <mergeCell ref="N32:N33"/>
    <mergeCell ref="O32:O33"/>
    <mergeCell ref="P32:P33"/>
    <mergeCell ref="B22:B23"/>
    <mergeCell ref="E22:E23"/>
    <mergeCell ref="G22:G23"/>
    <mergeCell ref="H22:H23"/>
    <mergeCell ref="K22:K23"/>
    <mergeCell ref="M22:M23"/>
    <mergeCell ref="N22:N23"/>
    <mergeCell ref="O22:O23"/>
    <mergeCell ref="P22:P23"/>
    <mergeCell ref="O44:O45"/>
    <mergeCell ref="E44:E45"/>
    <mergeCell ref="B2:P2"/>
    <mergeCell ref="B3:P3"/>
    <mergeCell ref="B4:P4"/>
    <mergeCell ref="B5:P5"/>
    <mergeCell ref="B7:B9"/>
    <mergeCell ref="D7:D9"/>
    <mergeCell ref="F7:M7"/>
    <mergeCell ref="N7:N9"/>
    <mergeCell ref="P7:P9"/>
    <mergeCell ref="F8:G9"/>
    <mergeCell ref="H8:H9"/>
    <mergeCell ref="K8:K9"/>
    <mergeCell ref="L8:M9"/>
    <mergeCell ref="O7:O9"/>
    <mergeCell ref="C7:C9"/>
    <mergeCell ref="E7:E9"/>
    <mergeCell ref="B44:B45"/>
    <mergeCell ref="G44:G45"/>
    <mergeCell ref="H44:H45"/>
    <mergeCell ref="K44:K45"/>
    <mergeCell ref="M44:M45"/>
    <mergeCell ref="N44:N45"/>
    <mergeCell ref="P44:P45"/>
  </mergeCells>
  <printOptions horizontalCentered="1" verticalCentered="1"/>
  <pageMargins left="0.5" right="0.5" top="1" bottom="1" header="0.38" footer="0.5"/>
  <pageSetup paperSize="9" orientation="landscape" r:id="rId1"/>
  <headerFooter alignWithMargins="0"/>
  <ignoredErrors>
    <ignoredError sqref="J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ПідсПротокол</vt:lpstr>
      <vt:lpstr>Фінал</vt:lpstr>
      <vt:lpstr>Кваліфікація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</dc:creator>
  <cp:lastModifiedBy>AV</cp:lastModifiedBy>
  <cp:lastPrinted>2018-12-03T11:08:50Z</cp:lastPrinted>
  <dcterms:created xsi:type="dcterms:W3CDTF">2016-11-28T10:53:17Z</dcterms:created>
  <dcterms:modified xsi:type="dcterms:W3CDTF">2018-12-03T11:53:56Z</dcterms:modified>
</cp:coreProperties>
</file>